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760" activeTab="0"/>
  </bookViews>
  <sheets>
    <sheet name="Sheet1" sheetId="1" r:id="rId1"/>
  </sheets>
  <definedNames>
    <definedName name="QB_COLUMN_1" localSheetId="0" hidden="1">'Sheet1'!$D$1</definedName>
    <definedName name="QB_COLUMN_16" localSheetId="0" hidden="1">'Sheet1'!$J$1</definedName>
    <definedName name="QB_COLUMN_17" localSheetId="0" hidden="1">'Sheet1'!$K$1</definedName>
    <definedName name="QB_COLUMN_28" localSheetId="0" hidden="1">'Sheet1'!$L$1</definedName>
    <definedName name="QB_COLUMN_29" localSheetId="0" hidden="1">'Sheet1'!$M$1</definedName>
    <definedName name="QB_COLUMN_3" localSheetId="0" hidden="1">'Sheet1'!$E$1</definedName>
    <definedName name="QB_COLUMN_31" localSheetId="0" hidden="1">'Sheet1'!$N$1</definedName>
    <definedName name="QB_COLUMN_4" localSheetId="0" hidden="1">'Sheet1'!$F$1</definedName>
    <definedName name="QB_COLUMN_5" localSheetId="0" hidden="1">'Sheet1'!$G$1</definedName>
    <definedName name="QB_COLUMN_7" localSheetId="0" hidden="1">'Sheet1'!$H$1</definedName>
    <definedName name="QB_COLUMN_8" localSheetId="0" hidden="1">'Sheet1'!$I$1</definedName>
    <definedName name="QB_DATA_0" localSheetId="0" hidden="1">'Sheet1'!$4:$4,'Sheet1'!$9:$9,'Sheet1'!$10:$10,'Sheet1'!$11:$11,'Sheet1'!$12:$12,'Sheet1'!$13:$13,'Sheet1'!$14:$14,'Sheet1'!$15:$15,'Sheet1'!$16:$16,'Sheet1'!$17:$17,'Sheet1'!$18:$18,'Sheet1'!$21:$21,'Sheet1'!$22:$22,'Sheet1'!$23:$23,'Sheet1'!$24:$24,'Sheet1'!$25:$25</definedName>
    <definedName name="QB_DATA_1" localSheetId="0" hidden="1">'Sheet1'!$26:$26,'Sheet1'!$27:$27,'Sheet1'!$28:$28,'Sheet1'!$29:$29,'Sheet1'!$30:$30,'Sheet1'!$31:$31,'Sheet1'!$35:$35,'Sheet1'!$36:$36,'Sheet1'!$37:$37,'Sheet1'!$38:$38,'Sheet1'!$39:$39,'Sheet1'!$40:$40,'Sheet1'!$41:$41,'Sheet1'!$42:$42,'Sheet1'!$43:$43,'Sheet1'!$44:$44</definedName>
    <definedName name="QB_DATA_10" localSheetId="0" hidden="1">'Sheet1'!$182:$182,'Sheet1'!$183:$183,'Sheet1'!$184:$184,'Sheet1'!$187:$187,'Sheet1'!$188:$188,'Sheet1'!$189:$189,'Sheet1'!$190:$190,'Sheet1'!$191:$191,'Sheet1'!$192:$192,'Sheet1'!$193:$193,'Sheet1'!$194:$194,'Sheet1'!$195:$195,'Sheet1'!$196:$196,'Sheet1'!$197:$197,'Sheet1'!$198:$198,'Sheet1'!$199:$199</definedName>
    <definedName name="QB_DATA_11" localSheetId="0" hidden="1">'Sheet1'!$200:$200,'Sheet1'!$201:$201,'Sheet1'!$202:$202,'Sheet1'!$206:$206,'Sheet1'!$207:$207,'Sheet1'!$208:$208,'Sheet1'!$209:$209,'Sheet1'!$210:$210,'Sheet1'!$211:$211,'Sheet1'!$212:$212,'Sheet1'!$213:$213,'Sheet1'!$214:$214,'Sheet1'!$215:$215,'Sheet1'!$216:$216,'Sheet1'!$217:$217,'Sheet1'!$218:$218</definedName>
    <definedName name="QB_DATA_12" localSheetId="0" hidden="1">'Sheet1'!$219:$219,'Sheet1'!$220:$220,'Sheet1'!$221:$221,'Sheet1'!$222:$222,'Sheet1'!$223:$223,'Sheet1'!$224:$224,'Sheet1'!$225:$225,'Sheet1'!$226:$226,'Sheet1'!$227:$227,'Sheet1'!$228:$228,'Sheet1'!$229:$229,'Sheet1'!$230:$230,'Sheet1'!$231:$231,'Sheet1'!$232:$232,'Sheet1'!$233:$233,'Sheet1'!$234:$234</definedName>
    <definedName name="QB_DATA_13" localSheetId="0" hidden="1">'Sheet1'!$235:$235,'Sheet1'!$236:$236,'Sheet1'!$237:$237,'Sheet1'!$238:$238,'Sheet1'!$239:$239,'Sheet1'!$240:$240,'Sheet1'!$242:$242,'Sheet1'!$243:$243,'Sheet1'!$244:$244,'Sheet1'!$245:$245,'Sheet1'!$246:$246,'Sheet1'!$250:$250,'Sheet1'!$251:$251,'Sheet1'!$252:$252,'Sheet1'!$253:$253,'Sheet1'!$254:$254</definedName>
    <definedName name="QB_DATA_14" localSheetId="0" hidden="1">'Sheet1'!$255:$255,'Sheet1'!$256:$256,'Sheet1'!$257:$257,'Sheet1'!$258:$258,'Sheet1'!$259:$259,'Sheet1'!$260:$260,'Sheet1'!$261:$261,'Sheet1'!$262:$262,'Sheet1'!$263:$263,'Sheet1'!$264:$264,'Sheet1'!$265:$265,'Sheet1'!$266:$266,'Sheet1'!$267:$267,'Sheet1'!$268:$268,'Sheet1'!$269:$269,'Sheet1'!$270:$270</definedName>
    <definedName name="QB_DATA_15" localSheetId="0" hidden="1">'Sheet1'!$273:$273,'Sheet1'!$274:$274,'Sheet1'!$275:$275,'Sheet1'!$276:$276,'Sheet1'!$277:$277,'Sheet1'!$278:$278,'Sheet1'!$279:$279,'Sheet1'!$280:$280,'Sheet1'!$281:$281,'Sheet1'!$282:$282,'Sheet1'!$283:$283,'Sheet1'!$284:$284,'Sheet1'!$288:$288,'Sheet1'!$289:$289,'Sheet1'!$290:$290,'Sheet1'!$294:$294</definedName>
    <definedName name="QB_DATA_16" localSheetId="0" hidden="1">'Sheet1'!$295:$295,'Sheet1'!$296:$296,'Sheet1'!$297:$297,'Sheet1'!$298:$298,'Sheet1'!$299:$299,'Sheet1'!$300:$300,'Sheet1'!$301:$301,'Sheet1'!$302:$302,'Sheet1'!$303:$303,'Sheet1'!$304:$304,'Sheet1'!$305:$305,'Sheet1'!$306:$306,'Sheet1'!$307:$307,'Sheet1'!$308:$308,'Sheet1'!$311:$311,'Sheet1'!$312:$312</definedName>
    <definedName name="QB_DATA_17" localSheetId="0" hidden="1">'Sheet1'!$313:$313,'Sheet1'!$314:$314,'Sheet1'!$315:$315,'Sheet1'!$318:$318,'Sheet1'!$319:$319,'Sheet1'!$320:$320,'Sheet1'!$321:$321,'Sheet1'!$322:$322,'Sheet1'!$323:$323,'Sheet1'!$324:$324,'Sheet1'!$325:$325,'Sheet1'!$326:$326,'Sheet1'!$327:$327,'Sheet1'!$328:$328,'Sheet1'!$329:$329,'Sheet1'!$330:$330</definedName>
    <definedName name="QB_DATA_18" localSheetId="0" hidden="1">'Sheet1'!$331:$331,'Sheet1'!$332:$332,'Sheet1'!$333:$333,'Sheet1'!$338:$338,'Sheet1'!$339:$339,'Sheet1'!$340:$340,'Sheet1'!$341:$341,'Sheet1'!$342:$342,'Sheet1'!$343:$343,'Sheet1'!$344:$344,'Sheet1'!$345:$345,'Sheet1'!$346:$346,'Sheet1'!$347:$347,'Sheet1'!$348:$348,'Sheet1'!$349:$349,'Sheet1'!$350:$350</definedName>
    <definedName name="QB_DATA_19" localSheetId="0" hidden="1">'Sheet1'!$351:$351,'Sheet1'!$352:$352,'Sheet1'!$353:$353,'Sheet1'!$354:$354,'Sheet1'!$355:$355,'Sheet1'!$358:$358,'Sheet1'!$359:$359,'Sheet1'!$360:$360,'Sheet1'!$361:$361,'Sheet1'!$362:$362,'Sheet1'!$363:$363,'Sheet1'!$364:$364,'Sheet1'!$365:$365,'Sheet1'!$366:$366,'Sheet1'!$367:$367,'Sheet1'!$368:$368</definedName>
    <definedName name="QB_DATA_2" localSheetId="0" hidden="1">'Sheet1'!$45:$45,'Sheet1'!$46:$46,'Sheet1'!$47:$47,'Sheet1'!$48:$48,'Sheet1'!$49:$49,'Sheet1'!$50:$50,'Sheet1'!$51:$51,'Sheet1'!$52:$52,'Sheet1'!$53:$53,'Sheet1'!$54:$54,'Sheet1'!$55:$55,'Sheet1'!$56:$56,'Sheet1'!$57:$57,'Sheet1'!$58:$58,'Sheet1'!$59:$59,'Sheet1'!$60:$60</definedName>
    <definedName name="QB_DATA_20" localSheetId="0" hidden="1">'Sheet1'!$373:$373,'Sheet1'!$374:$374,'Sheet1'!$378:$378,'Sheet1'!$379:$379,'Sheet1'!$380:$380,'Sheet1'!$381:$381,'Sheet1'!$384:$384,'Sheet1'!$385:$385,'Sheet1'!$388:$388,'Sheet1'!$389:$389,'Sheet1'!$390:$390,'Sheet1'!$391:$391,'Sheet1'!$392:$392,'Sheet1'!$393:$393,'Sheet1'!$394:$394,'Sheet1'!$397:$397</definedName>
    <definedName name="QB_DATA_3" localSheetId="0" hidden="1">'Sheet1'!$61:$61,'Sheet1'!$62:$62,'Sheet1'!$63:$63,'Sheet1'!$64:$64,'Sheet1'!$65:$65,'Sheet1'!$66:$66,'Sheet1'!$67:$67,'Sheet1'!$68:$68,'Sheet1'!$69:$69,'Sheet1'!$70:$70,'Sheet1'!$71:$71,'Sheet1'!$72:$72,'Sheet1'!$73:$73,'Sheet1'!$74:$74,'Sheet1'!$75:$75,'Sheet1'!$76:$76</definedName>
    <definedName name="QB_DATA_4" localSheetId="0" hidden="1">'Sheet1'!$77:$77,'Sheet1'!$78:$78,'Sheet1'!$79:$79,'Sheet1'!$80:$80,'Sheet1'!$81:$81,'Sheet1'!$82:$82,'Sheet1'!$83:$83,'Sheet1'!$84:$84,'Sheet1'!$85:$85,'Sheet1'!$86:$86,'Sheet1'!$87:$87,'Sheet1'!$88:$88,'Sheet1'!$89:$89,'Sheet1'!$90:$90,'Sheet1'!$91:$91,'Sheet1'!$92:$92</definedName>
    <definedName name="QB_DATA_5" localSheetId="0" hidden="1">'Sheet1'!$93:$93,'Sheet1'!$94:$94,'Sheet1'!$95:$95,'Sheet1'!$96:$96,'Sheet1'!$97:$97,'Sheet1'!$98:$98,'Sheet1'!$99:$99,'Sheet1'!$100:$100,'Sheet1'!$101:$101,'Sheet1'!$102:$102,'Sheet1'!$103:$103,'Sheet1'!$104:$104,'Sheet1'!$105:$105,'Sheet1'!$106:$106,'Sheet1'!$107:$107,'Sheet1'!$108:$108</definedName>
    <definedName name="QB_DATA_6" localSheetId="0" hidden="1">'Sheet1'!$109:$109,'Sheet1'!$110:$110,'Sheet1'!$111:$111,'Sheet1'!$112:$112,'Sheet1'!$113:$113,'Sheet1'!$114:$114,'Sheet1'!$115:$115,'Sheet1'!$116:$116,'Sheet1'!$117:$117,'Sheet1'!$118:$118,'Sheet1'!$119:$119,'Sheet1'!$120:$120,'Sheet1'!$121:$121,'Sheet1'!$122:$122,'Sheet1'!$123:$123,'Sheet1'!$124:$124</definedName>
    <definedName name="QB_DATA_7" localSheetId="0" hidden="1">'Sheet1'!$125:$125,'Sheet1'!$126:$126,'Sheet1'!$127:$127,'Sheet1'!$128:$128,'Sheet1'!$129:$129,'Sheet1'!$130:$130,'Sheet1'!$131:$131,'Sheet1'!$132:$132,'Sheet1'!$133:$133,'Sheet1'!$134:$134,'Sheet1'!$135:$135,'Sheet1'!$136:$136,'Sheet1'!$137:$137,'Sheet1'!$138:$138,'Sheet1'!$139:$139,'Sheet1'!$140:$140</definedName>
    <definedName name="QB_DATA_8" localSheetId="0" hidden="1">'Sheet1'!$141:$141,'Sheet1'!$142:$142,'Sheet1'!$146:$146,'Sheet1'!$147:$147,'Sheet1'!$148:$148,'Sheet1'!$149:$149,'Sheet1'!$150:$150,'Sheet1'!$153:$153,'Sheet1'!$154:$154,'Sheet1'!$155:$155,'Sheet1'!$156:$156,'Sheet1'!$159:$159,'Sheet1'!$162:$162,'Sheet1'!$163:$163,'Sheet1'!$164:$164,'Sheet1'!$165:$165</definedName>
    <definedName name="QB_DATA_9" localSheetId="0" hidden="1">'Sheet1'!$166:$166,'Sheet1'!$167:$167,'Sheet1'!$168:$168,'Sheet1'!$169:$169,'Sheet1'!$170:$170,'Sheet1'!$171:$171,'Sheet1'!$172:$172,'Sheet1'!$173:$173,'Sheet1'!$174:$174,'Sheet1'!$175:$175,'Sheet1'!$176:$176,'Sheet1'!$177:$177,'Sheet1'!$178:$178,'Sheet1'!$179:$179,'Sheet1'!$180:$180,'Sheet1'!$181:$181</definedName>
    <definedName name="QB_FORMULA_0" localSheetId="0" hidden="1">'Sheet1'!$L$5,'Sheet1'!$M$5,'Sheet1'!$N$5,'Sheet1'!$L$6,'Sheet1'!$M$6,'Sheet1'!$N$6,'Sheet1'!$L$19,'Sheet1'!$M$19,'Sheet1'!$N$19,'Sheet1'!$L$32,'Sheet1'!$M$32,'Sheet1'!$N$32,'Sheet1'!$L$33,'Sheet1'!$M$33,'Sheet1'!$N$33,'Sheet1'!$L$143</definedName>
    <definedName name="QB_FORMULA_1" localSheetId="0" hidden="1">'Sheet1'!$M$143,'Sheet1'!$N$143,'Sheet1'!$L$151,'Sheet1'!$M$151,'Sheet1'!$N$151,'Sheet1'!$L$157,'Sheet1'!$M$157,'Sheet1'!$N$157,'Sheet1'!$L$160,'Sheet1'!$M$160,'Sheet1'!$N$160,'Sheet1'!$L$185,'Sheet1'!$M$185,'Sheet1'!$N$185,'Sheet1'!$L$203,'Sheet1'!$M$203</definedName>
    <definedName name="QB_FORMULA_2" localSheetId="0" hidden="1">'Sheet1'!$N$203,'Sheet1'!$L$204,'Sheet1'!$M$204,'Sheet1'!$N$204,'Sheet1'!$L$247,'Sheet1'!$M$247,'Sheet1'!$N$247,'Sheet1'!$L$271,'Sheet1'!$M$271,'Sheet1'!$N$271,'Sheet1'!$L$285,'Sheet1'!$M$285,'Sheet1'!$N$285,'Sheet1'!$L$286,'Sheet1'!$M$286,'Sheet1'!$N$286</definedName>
    <definedName name="QB_FORMULA_3" localSheetId="0" hidden="1">'Sheet1'!$L$291,'Sheet1'!$M$291,'Sheet1'!$N$291,'Sheet1'!$L$309,'Sheet1'!$M$309,'Sheet1'!$N$309,'Sheet1'!$L$316,'Sheet1'!$M$316,'Sheet1'!$N$316,'Sheet1'!$L$334,'Sheet1'!$M$334,'Sheet1'!$N$334,'Sheet1'!$L$335,'Sheet1'!$M$335,'Sheet1'!$N$335,'Sheet1'!$L$356</definedName>
    <definedName name="QB_FORMULA_4" localSheetId="0" hidden="1">'Sheet1'!$M$356,'Sheet1'!$N$356,'Sheet1'!$L$369,'Sheet1'!$M$369,'Sheet1'!$N$369,'Sheet1'!$L$370,'Sheet1'!$M$370,'Sheet1'!$N$370,'Sheet1'!$L$375,'Sheet1'!$M$375,'Sheet1'!$N$375,'Sheet1'!$L$376,'Sheet1'!$M$376,'Sheet1'!$N$376,'Sheet1'!$L$382,'Sheet1'!$M$382</definedName>
    <definedName name="QB_FORMULA_5" localSheetId="0" hidden="1">'Sheet1'!$N$382,'Sheet1'!$L$386,'Sheet1'!$M$386,'Sheet1'!$N$386,'Sheet1'!$L$395,'Sheet1'!$M$395,'Sheet1'!$N$395,'Sheet1'!$L$398,'Sheet1'!$M$398,'Sheet1'!$N$398,'Sheet1'!$L$399,'Sheet1'!$M$399,'Sheet1'!$N$399</definedName>
    <definedName name="QB_ROW_100020" localSheetId="0" hidden="1">'Sheet1'!$C$20</definedName>
    <definedName name="QB_ROW_100320" localSheetId="0" hidden="1">'Sheet1'!$C$32</definedName>
    <definedName name="QB_ROW_101010" localSheetId="0" hidden="1">'Sheet1'!$B$287</definedName>
    <definedName name="QB_ROW_101310" localSheetId="0" hidden="1">'Sheet1'!$B$291</definedName>
    <definedName name="QB_ROW_105010" localSheetId="0" hidden="1">'Sheet1'!$B$396</definedName>
    <definedName name="QB_ROW_105310" localSheetId="0" hidden="1">'Sheet1'!$B$398</definedName>
    <definedName name="QB_ROW_108020" localSheetId="0" hidden="1">'Sheet1'!$C$272</definedName>
    <definedName name="QB_ROW_108320" localSheetId="0" hidden="1">'Sheet1'!$C$285</definedName>
    <definedName name="QB_ROW_112010" localSheetId="0" hidden="1">'Sheet1'!$B$292</definedName>
    <definedName name="QB_ROW_112310" localSheetId="0" hidden="1">'Sheet1'!$B$335</definedName>
    <definedName name="QB_ROW_12010" localSheetId="0" hidden="1">'Sheet1'!$B$34</definedName>
    <definedName name="QB_ROW_12310" localSheetId="0" hidden="1">'Sheet1'!$B$143</definedName>
    <definedName name="QB_ROW_13010" localSheetId="0" hidden="1">'Sheet1'!$B$2</definedName>
    <definedName name="QB_ROW_131020" localSheetId="0" hidden="1">'Sheet1'!$C$8</definedName>
    <definedName name="QB_ROW_131320" localSheetId="0" hidden="1">'Sheet1'!$C$19</definedName>
    <definedName name="QB_ROW_13310" localSheetId="0" hidden="1">'Sheet1'!$B$6</definedName>
    <definedName name="QB_ROW_138010" localSheetId="0" hidden="1">'Sheet1'!$B$7</definedName>
    <definedName name="QB_ROW_138310" localSheetId="0" hidden="1">'Sheet1'!$B$33</definedName>
    <definedName name="QB_ROW_141020" localSheetId="0" hidden="1">'Sheet1'!$C$249</definedName>
    <definedName name="QB_ROW_141320" localSheetId="0" hidden="1">'Sheet1'!$C$271</definedName>
    <definedName name="QB_ROW_145010" localSheetId="0" hidden="1">'Sheet1'!$B$336</definedName>
    <definedName name="QB_ROW_145310" localSheetId="0" hidden="1">'Sheet1'!$B$370</definedName>
    <definedName name="QB_ROW_146020" localSheetId="0" hidden="1">'Sheet1'!$C$337</definedName>
    <definedName name="QB_ROW_146320" localSheetId="0" hidden="1">'Sheet1'!$C$356</definedName>
    <definedName name="QB_ROW_147020" localSheetId="0" hidden="1">'Sheet1'!$C$357</definedName>
    <definedName name="QB_ROW_147320" localSheetId="0" hidden="1">'Sheet1'!$C$369</definedName>
    <definedName name="QB_ROW_153020" localSheetId="0" hidden="1">'Sheet1'!$C$372</definedName>
    <definedName name="QB_ROW_153320" localSheetId="0" hidden="1">'Sheet1'!$C$375</definedName>
    <definedName name="QB_ROW_154010" localSheetId="0" hidden="1">'Sheet1'!$B$377</definedName>
    <definedName name="QB_ROW_154310" localSheetId="0" hidden="1">'Sheet1'!$B$382</definedName>
    <definedName name="QB_ROW_155010" localSheetId="0" hidden="1">'Sheet1'!$B$383</definedName>
    <definedName name="QB_ROW_155310" localSheetId="0" hidden="1">'Sheet1'!$B$386</definedName>
    <definedName name="QB_ROW_156010" localSheetId="0" hidden="1">'Sheet1'!$B$387</definedName>
    <definedName name="QB_ROW_156310" localSheetId="0" hidden="1">'Sheet1'!$B$395</definedName>
    <definedName name="QB_ROW_16010" localSheetId="0" hidden="1">'Sheet1'!$B$144</definedName>
    <definedName name="QB_ROW_16310" localSheetId="0" hidden="1">'Sheet1'!$B$204</definedName>
    <definedName name="QB_ROW_166020" localSheetId="0" hidden="1">'Sheet1'!$C$158</definedName>
    <definedName name="QB_ROW_166320" localSheetId="0" hidden="1">'Sheet1'!$C$160</definedName>
    <definedName name="QB_ROW_173020" localSheetId="0" hidden="1">'Sheet1'!$C$161</definedName>
    <definedName name="QB_ROW_173320" localSheetId="0" hidden="1">'Sheet1'!$C$185</definedName>
    <definedName name="QB_ROW_176020" localSheetId="0" hidden="1">'Sheet1'!$C$186</definedName>
    <definedName name="QB_ROW_176320" localSheetId="0" hidden="1">'Sheet1'!$C$203</definedName>
    <definedName name="QB_ROW_179020" localSheetId="0" hidden="1">'Sheet1'!$C$310</definedName>
    <definedName name="QB_ROW_179320" localSheetId="0" hidden="1">'Sheet1'!$C$316</definedName>
    <definedName name="QB_ROW_189020" localSheetId="0" hidden="1">'Sheet1'!$C$3</definedName>
    <definedName name="QB_ROW_189320" localSheetId="0" hidden="1">'Sheet1'!$C$5</definedName>
    <definedName name="QB_ROW_19010" localSheetId="0" hidden="1">'Sheet1'!$B$248</definedName>
    <definedName name="QB_ROW_19310" localSheetId="0" hidden="1">'Sheet1'!$B$286</definedName>
    <definedName name="QB_ROW_25301" localSheetId="0" hidden="1">'Sheet1'!$A$399</definedName>
    <definedName name="QB_ROW_29010" localSheetId="0" hidden="1">'Sheet1'!$B$241</definedName>
    <definedName name="QB_ROW_29310" localSheetId="0" hidden="1">'Sheet1'!$B$247</definedName>
    <definedName name="QB_ROW_46020" localSheetId="0" hidden="1">'Sheet1'!$C$317</definedName>
    <definedName name="QB_ROW_46320" localSheetId="0" hidden="1">'Sheet1'!$C$334</definedName>
    <definedName name="QB_ROW_73020" localSheetId="0" hidden="1">'Sheet1'!$C$145</definedName>
    <definedName name="QB_ROW_73320" localSheetId="0" hidden="1">'Sheet1'!$C$151</definedName>
    <definedName name="QB_ROW_83010" localSheetId="0" hidden="1">'Sheet1'!$B$371</definedName>
    <definedName name="QB_ROW_83310" localSheetId="0" hidden="1">'Sheet1'!$B$376</definedName>
    <definedName name="QB_ROW_86020" localSheetId="0" hidden="1">'Sheet1'!$C$293</definedName>
    <definedName name="QB_ROW_86320" localSheetId="0" hidden="1">'Sheet1'!$C$309</definedName>
    <definedName name="QB_ROW_9010" localSheetId="0" hidden="1">'Sheet1'!$B$205</definedName>
    <definedName name="QB_ROW_91020" localSheetId="0" hidden="1">'Sheet1'!$C$152</definedName>
    <definedName name="QB_ROW_91320" localSheetId="0" hidden="1">'Sheet1'!$C$157</definedName>
    <definedName name="QB_ROW_9310" localSheetId="0" hidden="1">'Sheet1'!$B$240</definedName>
    <definedName name="QBCANSUPPORTUPDATE" localSheetId="0">TRUE</definedName>
    <definedName name="QBCOMPANYFILENAME" localSheetId="0">"C:\Users\Public\Documents\Intuit\QuickBooks\Company Files\Transition Black Isle.qbw"</definedName>
    <definedName name="QBENDDATE" localSheetId="0">20170331</definedName>
    <definedName name="QBHEADERSONSCREEN" localSheetId="0">FALSE</definedName>
    <definedName name="QBMETADATASIZE" localSheetId="0">7467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"98dd74c0ddfc4d63b98e3fe78834c85c"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</definedName>
    <definedName name="QBROWHEADERS" localSheetId="0">3</definedName>
    <definedName name="QBSTARTDATE" localSheetId="0">20160401</definedName>
    <definedName name="_xlnm.Print_Titles" localSheetId="0">'Sheet1'!$A:$C,'Sheet1'!$1:$1</definedName>
  </definedNames>
  <calcPr fullCalcOnLoad="1"/>
</workbook>
</file>

<file path=xl/sharedStrings.xml><?xml version="1.0" encoding="utf-8"?>
<sst xmlns="http://schemas.openxmlformats.org/spreadsheetml/2006/main" count="1687" uniqueCount="417">
  <si>
    <t>Type</t>
  </si>
  <si>
    <t>Date</t>
  </si>
  <si>
    <t>Num</t>
  </si>
  <si>
    <t>Name</t>
  </si>
  <si>
    <t>Memo</t>
  </si>
  <si>
    <t>Account</t>
  </si>
  <si>
    <t>Class</t>
  </si>
  <si>
    <t>Debit</t>
  </si>
  <si>
    <t>Credit</t>
  </si>
  <si>
    <t>Balance</t>
  </si>
  <si>
    <t>5000 · Grants</t>
  </si>
  <si>
    <t>5085 · Other Grants</t>
  </si>
  <si>
    <t>Total 5085 · Other Grants</t>
  </si>
  <si>
    <t>Total 5000 · Grants</t>
  </si>
  <si>
    <t>5100 · Market stall income</t>
  </si>
  <si>
    <t>5105 · Market stallholders Cromarty</t>
  </si>
  <si>
    <t>Total 5105 · Market stallholders Cromarty</t>
  </si>
  <si>
    <t>5110 · Market stallholders N Kessock</t>
  </si>
  <si>
    <t>Total 5110 · Market stallholders N Kessock</t>
  </si>
  <si>
    <t>Total 5100 · Market stall income</t>
  </si>
  <si>
    <t>5200 · Membership</t>
  </si>
  <si>
    <t>Total 5200 · Membership</t>
  </si>
  <si>
    <t>5300 · Sales</t>
  </si>
  <si>
    <t>5305 · Book sales</t>
  </si>
  <si>
    <t>Total 5305 · Book sales</t>
  </si>
  <si>
    <t>5310 · Produce sales</t>
  </si>
  <si>
    <t>Total 5310 · Produce sales</t>
  </si>
  <si>
    <t>5315 · Catering sales</t>
  </si>
  <si>
    <t>Total 5315 · Catering sales</t>
  </si>
  <si>
    <t>5320 · Other sales</t>
  </si>
  <si>
    <t>Total 5320 · Other sales</t>
  </si>
  <si>
    <t>5325 · Potato Days</t>
  </si>
  <si>
    <t>Total 5325 · Potato Days</t>
  </si>
  <si>
    <t>Total 5300 · Sales</t>
  </si>
  <si>
    <t>5400 · Donations Income</t>
  </si>
  <si>
    <t>Total 5400 · Donations Income</t>
  </si>
  <si>
    <t>8900 · Interest Income</t>
  </si>
  <si>
    <t>Total 8900 · Interest Income</t>
  </si>
  <si>
    <t>6550 · Contract Labour</t>
  </si>
  <si>
    <t>6555 · Market organiser</t>
  </si>
  <si>
    <t>Total 6555 · Market organiser</t>
  </si>
  <si>
    <t>6565 · Bookkeeper</t>
  </si>
  <si>
    <t>Total 6565 · Bookkeeper</t>
  </si>
  <si>
    <t>Total 6550 · Contract Labour</t>
  </si>
  <si>
    <t>6660 · Other Staff &amp; Vol Expenses</t>
  </si>
  <si>
    <t>Total 6660 · Other Staff &amp; Vol Expenses</t>
  </si>
  <si>
    <t>7000 · Event costs</t>
  </si>
  <si>
    <t>7010 · Venue Hire</t>
  </si>
  <si>
    <t>Total 7010 · Venue Hire</t>
  </si>
  <si>
    <t>7025 · Potato day expenses</t>
  </si>
  <si>
    <t>Total 7025 · Potato day expenses</t>
  </si>
  <si>
    <t>7050 · Other Event Costs</t>
  </si>
  <si>
    <t>Total 7050 · Other Event Costs</t>
  </si>
  <si>
    <t>Total 7000 · Event costs</t>
  </si>
  <si>
    <t>7500 · Community Market Costs</t>
  </si>
  <si>
    <t>7510 · Community Market Hall Hire</t>
  </si>
  <si>
    <t>Total 7510 · Community Market Hall Hire</t>
  </si>
  <si>
    <t>7550 · Community Market Other Costs</t>
  </si>
  <si>
    <t>Total 7550 · Community Market Other Costs</t>
  </si>
  <si>
    <t>Total 7500 · Community Market Costs</t>
  </si>
  <si>
    <t>8000 · Promotional expenses</t>
  </si>
  <si>
    <t>8050 · Other Promotional Exps</t>
  </si>
  <si>
    <t>Total 8050 · Other Promotional Exps</t>
  </si>
  <si>
    <t>Total 8000 · Promotional expenses</t>
  </si>
  <si>
    <t>8100 · Publications</t>
  </si>
  <si>
    <t>Total 8100 · Publications</t>
  </si>
  <si>
    <t>8150 · Public surveys</t>
  </si>
  <si>
    <t>Total 8150 · Public surveys</t>
  </si>
  <si>
    <t>8400 · Website</t>
  </si>
  <si>
    <t>Total 8400 · Website</t>
  </si>
  <si>
    <t>8600 · Tools &amp; Consumables</t>
  </si>
  <si>
    <t>Total 8600 · Tools &amp; Consumables</t>
  </si>
  <si>
    <t>TOTAL</t>
  </si>
  <si>
    <t>Deposit</t>
  </si>
  <si>
    <t>Invoice</t>
  </si>
  <si>
    <t>General Journal</t>
  </si>
  <si>
    <t>Cheque</t>
  </si>
  <si>
    <t>Bill</t>
  </si>
  <si>
    <t>CROMARTY</t>
  </si>
  <si>
    <t>NKESSOCK</t>
  </si>
  <si>
    <t>030716 (WP)</t>
  </si>
  <si>
    <t>030716/2 WP</t>
  </si>
  <si>
    <t>030716/3 WP</t>
  </si>
  <si>
    <t>030716/4 WP</t>
  </si>
  <si>
    <t>TBI013</t>
  </si>
  <si>
    <t>060217 (WP)</t>
  </si>
  <si>
    <t>280217 (WP)</t>
  </si>
  <si>
    <t>280317DR</t>
  </si>
  <si>
    <t>TBI010</t>
  </si>
  <si>
    <t>TBI011</t>
  </si>
  <si>
    <t>ACCRUED15/16</t>
  </si>
  <si>
    <t>TBI015</t>
  </si>
  <si>
    <t>TBI016</t>
  </si>
  <si>
    <t>TBI017</t>
  </si>
  <si>
    <t>TBI012</t>
  </si>
  <si>
    <t>TBI014</t>
  </si>
  <si>
    <t>UNPAID CHQ</t>
  </si>
  <si>
    <t>CHARGES</t>
  </si>
  <si>
    <t>NNI167</t>
  </si>
  <si>
    <t>NNI174</t>
  </si>
  <si>
    <t>NNI178</t>
  </si>
  <si>
    <t>NNI182</t>
  </si>
  <si>
    <t>NNI186</t>
  </si>
  <si>
    <t>NNI190</t>
  </si>
  <si>
    <t>NNI193</t>
  </si>
  <si>
    <t>NNI196</t>
  </si>
  <si>
    <t>NNI199</t>
  </si>
  <si>
    <t>NNI202</t>
  </si>
  <si>
    <t>NNI206</t>
  </si>
  <si>
    <t>NNI212</t>
  </si>
  <si>
    <t>EXPENSES</t>
  </si>
  <si>
    <t>ONLINE</t>
  </si>
  <si>
    <t>GROWNORTH</t>
  </si>
  <si>
    <t>2361</t>
  </si>
  <si>
    <t>300107</t>
  </si>
  <si>
    <t>3000005829</t>
  </si>
  <si>
    <t>2785</t>
  </si>
  <si>
    <t>230217</t>
  </si>
  <si>
    <t>11222</t>
  </si>
  <si>
    <t>I27-1635</t>
  </si>
  <si>
    <t>TRA006/16364</t>
  </si>
  <si>
    <t>NKVH.E/126</t>
  </si>
  <si>
    <t>323</t>
  </si>
  <si>
    <t>TUTOR FEE</t>
  </si>
  <si>
    <t>300105</t>
  </si>
  <si>
    <t>300108</t>
  </si>
  <si>
    <t>SPEAKER</t>
  </si>
  <si>
    <t>Expenses</t>
  </si>
  <si>
    <t>705</t>
  </si>
  <si>
    <t>722</t>
  </si>
  <si>
    <t>738</t>
  </si>
  <si>
    <t>747</t>
  </si>
  <si>
    <t>764</t>
  </si>
  <si>
    <t>NKVH/782</t>
  </si>
  <si>
    <t>NKVH802</t>
  </si>
  <si>
    <t>NKVH820</t>
  </si>
  <si>
    <t>2676</t>
  </si>
  <si>
    <t>2690</t>
  </si>
  <si>
    <t>2744</t>
  </si>
  <si>
    <t>SI-744</t>
  </si>
  <si>
    <t>90102</t>
  </si>
  <si>
    <t>2659</t>
  </si>
  <si>
    <t>24250</t>
  </si>
  <si>
    <t>2016-04</t>
  </si>
  <si>
    <t>ISD281</t>
  </si>
  <si>
    <t>24490</t>
  </si>
  <si>
    <t>ORCHARDS</t>
  </si>
  <si>
    <t>91603</t>
  </si>
  <si>
    <t>92852</t>
  </si>
  <si>
    <t>4640 23/06/15</t>
  </si>
  <si>
    <t>4889 29/03/16</t>
  </si>
  <si>
    <t>4938 03/05/16</t>
  </si>
  <si>
    <t>4999 26/07/16</t>
  </si>
  <si>
    <t>Helen Robinson</t>
  </si>
  <si>
    <t>Penny Edwards</t>
  </si>
  <si>
    <t>Square Wheels Ltd</t>
  </si>
  <si>
    <t>VisitScotland</t>
  </si>
  <si>
    <t>Dryburgh Cycles</t>
  </si>
  <si>
    <t>Miscellaneous</t>
  </si>
  <si>
    <t>Orchard Research &amp; Enterprise CIC</t>
  </si>
  <si>
    <t>Soirbheas</t>
  </si>
  <si>
    <t>Transition Town Forres</t>
  </si>
  <si>
    <t>Black Isle Bicycles</t>
  </si>
  <si>
    <t>NessNumbers</t>
  </si>
  <si>
    <t>Wendy Price 1</t>
  </si>
  <si>
    <t>Julian &amp; May Paren</t>
  </si>
  <si>
    <t>Daniel Ross</t>
  </si>
  <si>
    <t>Cromarty Arts Trust</t>
  </si>
  <si>
    <t>Martin Sherring</t>
  </si>
  <si>
    <t>Resolis Memorial Hall</t>
  </si>
  <si>
    <t>Highlife Highland</t>
  </si>
  <si>
    <t>Glachbeg Croft</t>
  </si>
  <si>
    <t>Avoch Parish Church</t>
  </si>
  <si>
    <t>JBA Potatoes</t>
  </si>
  <si>
    <t>WCF Potatoes</t>
  </si>
  <si>
    <t>Skea Organics</t>
  </si>
  <si>
    <t>North Kessock Amenities Association</t>
  </si>
  <si>
    <t>Rural Training</t>
  </si>
  <si>
    <t>Agric Hadron</t>
  </si>
  <si>
    <t>Big Sky Print Ltd</t>
  </si>
  <si>
    <t>Acorn Signs Ltd</t>
  </si>
  <si>
    <t>Helen Stirling Maps</t>
  </si>
  <si>
    <t>Iain Sarjeant Design &amp; Illustration</t>
  </si>
  <si>
    <t>Calico UK</t>
  </si>
  <si>
    <t>Plexus</t>
  </si>
  <si>
    <t>Martin - SSCAN grant received re. Cromarty Arts event Sep16</t>
  </si>
  <si>
    <t>Cromarty Market table fees</t>
  </si>
  <si>
    <t>N Kessock Market table fees</t>
  </si>
  <si>
    <t>Robert Barton</t>
  </si>
  <si>
    <t>John Wood</t>
  </si>
  <si>
    <t>MARY BOWERS</t>
  </si>
  <si>
    <t>Mrs Dove</t>
  </si>
  <si>
    <t>JG &amp; ME Paren</t>
  </si>
  <si>
    <t>Mrs Price</t>
  </si>
  <si>
    <t>Mortons of Jemimaville</t>
  </si>
  <si>
    <t>P Edwards</t>
  </si>
  <si>
    <t>Ms Scott</t>
  </si>
  <si>
    <t>Peter Moffatt</t>
  </si>
  <si>
    <t>Freydis Campbell</t>
  </si>
  <si>
    <t>Transfer in - Sheila Currie</t>
  </si>
  <si>
    <t>Transfer in - ?</t>
  </si>
  <si>
    <t>EdwardsSherring</t>
  </si>
  <si>
    <t>Transfer in -  Dave Greer</t>
  </si>
  <si>
    <t>Vikki Trelfer</t>
  </si>
  <si>
    <t>Kenneth Fraser</t>
  </si>
  <si>
    <t>Transfer in (Julie Gibson? per email 03/05/16)</t>
  </si>
  <si>
    <t>Pamela Draper</t>
  </si>
  <si>
    <t>A&amp;D Scott</t>
  </si>
  <si>
    <t>Ms C Ross</t>
  </si>
  <si>
    <t>Vikki T- 3 x memberships (Hall/Robb/Grant) email 02/05/16 refers)</t>
  </si>
  <si>
    <t>Morgan Cowley</t>
  </si>
  <si>
    <t>Mr Brooks</t>
  </si>
  <si>
    <t>Martin WC &amp; BM</t>
  </si>
  <si>
    <t>F Tilbrook (chq)</t>
  </si>
  <si>
    <t>A Chance (chq)</t>
  </si>
  <si>
    <t>Marcia Humes</t>
  </si>
  <si>
    <t>Antonia Clark</t>
  </si>
  <si>
    <t>Dorin / Hooper</t>
  </si>
  <si>
    <t>Ms Gordon</t>
  </si>
  <si>
    <t>Neil Cameron</t>
  </si>
  <si>
    <t>C Lindsay</t>
  </si>
  <si>
    <t>J Heath (VT email 22/06/16 refers)</t>
  </si>
  <si>
    <t>A Macdonald (VT email 22/06/16 refers)</t>
  </si>
  <si>
    <t>J Barker (VT email 22/06/16 refers)</t>
  </si>
  <si>
    <t>Rhona &amp; GM Adam</t>
  </si>
  <si>
    <t>Ms Heycock</t>
  </si>
  <si>
    <t>Dr Robinson</t>
  </si>
  <si>
    <t>Deborah Guthrie (JG email 26/06/16 refers)</t>
  </si>
  <si>
    <t>Susan Howard</t>
  </si>
  <si>
    <t>C&amp;K Martin-Smith</t>
  </si>
  <si>
    <t>Allan Mackenzie</t>
  </si>
  <si>
    <t>Richard Robinson / Ms Gordon</t>
  </si>
  <si>
    <t>Emily Thomson</t>
  </si>
  <si>
    <t>Jo Hunt</t>
  </si>
  <si>
    <t>J Weaver</t>
  </si>
  <si>
    <t>S &amp; A Thomas</t>
  </si>
  <si>
    <t>Brenda Steele (JG email 25/07 refers)</t>
  </si>
  <si>
    <t>4x chqs Lowe/Morey/James (£5 ea)/Naismith (£10) VT email 15/08/16 refers</t>
  </si>
  <si>
    <t>Carus/McKeggie/Thompson £5ea JG email 14/08/16 refers</t>
  </si>
  <si>
    <t>Pat Justad (VT email 22/08/16 refers)</t>
  </si>
  <si>
    <t>Roger Piercy (MS email 23/8/16 refers)</t>
  </si>
  <si>
    <t>2xchqs JWilliams/DReid £5ea. (VT email 22/8/16 refers)</t>
  </si>
  <si>
    <t>Barbara Manson</t>
  </si>
  <si>
    <t>Naomi Lloyd</t>
  </si>
  <si>
    <t>CHEQUESx2 - Kathleen Madigan £10 / Catherine Manson £5</t>
  </si>
  <si>
    <t>Dan Ross</t>
  </si>
  <si>
    <t>Jon Palmer</t>
  </si>
  <si>
    <t>James Gaitens</t>
  </si>
  <si>
    <t>A Latham</t>
  </si>
  <si>
    <t>No details - 'Own account credit'</t>
  </si>
  <si>
    <t>Cheque adjustment' - DLShiach (JG email 25/11/16 refers)</t>
  </si>
  <si>
    <t>Alexander Robinson (Richard Robinson deposit)</t>
  </si>
  <si>
    <t>Vanessa Halhead</t>
  </si>
  <si>
    <t>Owen Smith (JG email 28/11/16 refers)</t>
  </si>
  <si>
    <t>Thomas Keyes</t>
  </si>
  <si>
    <t>Dr Graeme Walker</t>
  </si>
  <si>
    <t>R McMichael - membership subs</t>
  </si>
  <si>
    <t>Roz Paterson chq - VT email 11/12/16 refers</t>
  </si>
  <si>
    <t>K Tack (Ms Tack-Copland)</t>
  </si>
  <si>
    <t>Marj Donaldson</t>
  </si>
  <si>
    <t>Skelton C&amp;V</t>
  </si>
  <si>
    <t>B T Dister</t>
  </si>
  <si>
    <t>Kirsty Shaw cheque</t>
  </si>
  <si>
    <t>Grant Macfarlane / Marj Donaldson £10 ea.</t>
  </si>
  <si>
    <t>Barbara Clark cheque (Vikkit T email 28/01/17 refers)</t>
  </si>
  <si>
    <t>Anne Bennett cheque (Vikkit T email 28/01/17 refers)</t>
  </si>
  <si>
    <t>Julie Brewer cheque (Vikkit T email 28/01/17 refers)</t>
  </si>
  <si>
    <t>David Mackenzie</t>
  </si>
  <si>
    <t>Richard &amp; Helen Cherry</t>
  </si>
  <si>
    <t>Ian Carus</t>
  </si>
  <si>
    <t>Penny &amp; Jimmie Hepburn</t>
  </si>
  <si>
    <t>Andy Dorin chq: Grow North book (JG email 25/04/16)</t>
  </si>
  <si>
    <t>Julie-COP21 book @ Wool Festival (JG email 28/05/16 refers)</t>
  </si>
  <si>
    <t>Julie- Grow North @ Wool Festival (JG email 28/05/16 refers)</t>
  </si>
  <si>
    <t>Susan Howard - Transition Stories x 2 (JG email 29/06/16 refers)</t>
  </si>
  <si>
    <t>3x Growing Guides/1 x COP21 (MS email 09/01/17 refers)</t>
  </si>
  <si>
    <t>Cromarty Market produce sales</t>
  </si>
  <si>
    <t>Lesley Robb - seeds at Cromarty market on 11/2/17</t>
  </si>
  <si>
    <t>Lesley Robb - seeds at Culbokie market on 18/2/17</t>
  </si>
  <si>
    <t>Lesley Robb - seeds at Culbokie market on 18/3/17</t>
  </si>
  <si>
    <t>Cromarty Market lunches</t>
  </si>
  <si>
    <t>Julie - Active Travel maps @ Wool Festival (JG email 28/05/16 refers)</t>
  </si>
  <si>
    <t>To supply of 50 Black Isle Active Travel maps</t>
  </si>
  <si>
    <t>To supply of 150 Black Isle Active Travel maps</t>
  </si>
  <si>
    <t>Cromarty Market sales &amp; donations TBI stall (inc Swap Stuff)</t>
  </si>
  <si>
    <t>W Price - AT map sales  Alpine bikes / NK market (WP email 09/07/16 refers)</t>
  </si>
  <si>
    <t>Anne Thomas from cash box - £78 markets / £2 donation</t>
  </si>
  <si>
    <t>Wendy - Active Travel Map sales income</t>
  </si>
  <si>
    <t>Active Travel maps</t>
  </si>
  <si>
    <t>Penny Edwards - Dryburgh Cycles map sales</t>
  </si>
  <si>
    <t>Culbokie Comm. Trust - to supply of 1000 market leaflets</t>
  </si>
  <si>
    <t>Peter Moffatt - Active Map sales</t>
  </si>
  <si>
    <t>Local facilitator fee</t>
  </si>
  <si>
    <t>Volunteer expenses</t>
  </si>
  <si>
    <t>Andy Dorin chq: potato sales SNH (JG email 25/04/16)</t>
  </si>
  <si>
    <t>Loose seed potatoes</t>
  </si>
  <si>
    <t>Albert Bartlett varieties bagged seed potatoes 2kg</t>
  </si>
  <si>
    <t>Shallots and onions</t>
  </si>
  <si>
    <t>Potato growing bags</t>
  </si>
  <si>
    <t>Seed potatoes (kg)</t>
  </si>
  <si>
    <t>TTF Potato Day Mar16 - already accrued in 2015/16</t>
  </si>
  <si>
    <t>Soirbheas Potato Day Mar16 - already accrued in 2015/16</t>
  </si>
  <si>
    <t>Potato Day takings 04/03/2017</t>
  </si>
  <si>
    <t>Glachbeg/Bob Bull - for potatoes</t>
  </si>
  <si>
    <t>Maggie Dove - potatoes sold Jemimaville / Cromarty market</t>
  </si>
  <si>
    <t>Lesley Robb - potatoes at Culbokie market on 18/3/17</t>
  </si>
  <si>
    <t>2 x sacks of potatoes (Orla and Colleen varieties)</t>
  </si>
  <si>
    <t>Apple press donation Mr &amp; Mrs Young (JG email 01/04/16)</t>
  </si>
  <si>
    <t>Donations for Grow North workshop 3 (JG email 06/04/16)</t>
  </si>
  <si>
    <t>JuileG - donations Grow North 4th session 07/05/16</t>
  </si>
  <si>
    <t>Donations from Grow North workshop 04/06/16 (email from JG refers)</t>
  </si>
  <si>
    <t>BIB admin donation Apr-Jun 2016</t>
  </si>
  <si>
    <t>EasyFundraising Q2 2016</t>
  </si>
  <si>
    <t>Donations GNorth @ Resolis 20/08/16 (JG email 25/8 refers)</t>
  </si>
  <si>
    <t>Donations from GM workshop 03/09/16 (JG email refers)</t>
  </si>
  <si>
    <t>BIB admin donation Jul-Sep 2016</t>
  </si>
  <si>
    <t>Donations from Grow North session 01/10/16</t>
  </si>
  <si>
    <t>Donations from markets/apple pressing and Energy Group 'Brexit etc' evening</t>
  </si>
  <si>
    <t>Donations for apple press / honey trailer</t>
  </si>
  <si>
    <t>Julie - donations from Grow North workshop 05/11/16</t>
  </si>
  <si>
    <t>Apple press donations (JG email 28/11/16 refers)</t>
  </si>
  <si>
    <t>Peter Moffatt - GN donation (JG email 05/12/16 refers)</t>
  </si>
  <si>
    <t>Sutherlands - apple press donation</t>
  </si>
  <si>
    <t>Sutherlands - unpaid cheque</t>
  </si>
  <si>
    <t>Charges on unpaid cheque from Sutherlands</t>
  </si>
  <si>
    <t>Neil Sutherland - Apple Press donation / bank fees</t>
  </si>
  <si>
    <t>Surplus rec'd with COp21/Growing Guides money - treated as donation</t>
  </si>
  <si>
    <t>Donations from Gardeners' QT Fri 20/01/17</t>
  </si>
  <si>
    <t>Grant Macfarlane / Marj Donaldson £5 ea.</t>
  </si>
  <si>
    <t>Donations from film night 25/01/17</t>
  </si>
  <si>
    <t>Donations from film night 22/02/17</t>
  </si>
  <si>
    <t>Potato Day donations</t>
  </si>
  <si>
    <t>GN 12/03/17 - donations</t>
  </si>
  <si>
    <t>CAF net donations - Peter Moffat £5 x 2</t>
  </si>
  <si>
    <t>JG - donations for seed potatoes &amp; seed swap stall 25/03/17</t>
  </si>
  <si>
    <t>Lorna Mackinnon ref Cromarty Market (difference)</t>
  </si>
  <si>
    <t>Easy Fundraising</t>
  </si>
  <si>
    <t>Bank interest received</t>
  </si>
  <si>
    <t>Cromarty Market Lorna Mackinnon</t>
  </si>
  <si>
    <t>N Kessock Market Sylvie Main</t>
  </si>
  <si>
    <t>Bookkeeping services</t>
  </si>
  <si>
    <t>18/05/16 BI Brewery - gift for Giles Makins (ex-BIB)</t>
  </si>
  <si>
    <t>Reimbursement for Seagate 1TB hard drive (archive documents and pictures)</t>
  </si>
  <si>
    <t>Lesley Robb - postage of seeds to Ullapool</t>
  </si>
  <si>
    <t>Highland Liliums - Grow North workshop 3 Sat 2 April 2016 (venue)</t>
  </si>
  <si>
    <t>Netherton Farm - Grow North venue charge</t>
  </si>
  <si>
    <t>Julie Gibson - reimbursement of table fee @ Highland Wool Festival</t>
  </si>
  <si>
    <t>Grow North venue 04/06/16</t>
  </si>
  <si>
    <t>Scott &amp; Co re. HC / Highland Highlife Feb/Mar15 Dolphin Room hire</t>
  </si>
  <si>
    <t>10/09/16 Transition Scotland event - venue hire &amp; refreshments</t>
  </si>
  <si>
    <t>Grow North venue 03/09/16</t>
  </si>
  <si>
    <t>Hall hire for Grow North session 01/10/16 (JG email 03/10/16 refers)</t>
  </si>
  <si>
    <t>BI Leisure Centre 23/09/16 - AGM &amp; Social 3 hours @ £14.60</t>
  </si>
  <si>
    <t>Netherton Farm - venue for GN 05/11/16</t>
  </si>
  <si>
    <t>Grow North 03/12/16</t>
  </si>
  <si>
    <t>Gardeners' QT 19/01/16</t>
  </si>
  <si>
    <t>Hall hire for film night 25/01/17 (paid in cash on night)</t>
  </si>
  <si>
    <t>Hall hire for film night 22/02/17</t>
  </si>
  <si>
    <t>Netherton Fm (Romay Garcia) - GN venue fee 12/03/17</t>
  </si>
  <si>
    <t>Julie Gibson - reimbursement for Potato Day bags</t>
  </si>
  <si>
    <t>Potato Day order</t>
  </si>
  <si>
    <t>Potato Day 2017</t>
  </si>
  <si>
    <t>Potato order 2017</t>
  </si>
  <si>
    <t>Hall hire - Potato Day 04/03/2017</t>
  </si>
  <si>
    <t>Tutoring @ 2x Grow North sessions Loch na Mhoid</t>
  </si>
  <si>
    <t>Highland Liliums - Grow North workshop 3 Sat 2 April 2016 (tutor fee)</t>
  </si>
  <si>
    <t>Grow North tutor fee</t>
  </si>
  <si>
    <t>Grow North tutor fee 04/06/2016</t>
  </si>
  <si>
    <t>Grow North tutor fees 07/05 &amp; 04/06/16 @ £50.00 each</t>
  </si>
  <si>
    <t>Alistair Grieve - tutoring @ GN Resolis 20/08/16</t>
  </si>
  <si>
    <t>Toni Clark - Grow North tutor fee 03/09/16</t>
  </si>
  <si>
    <t>Grow North tutor fee 03/09/16</t>
  </si>
  <si>
    <t>Alistair Grieve - tutor @ Resolis GN session 01/10/16 (JG email 03/10/16 refers)</t>
  </si>
  <si>
    <t>Alister Hamilton - travel costs re. 'Brexit, Oil and the World Economy' 26/10/16 @ Tore Hall</t>
  </si>
  <si>
    <t>Tutor fee for GN 05/11/16 @ Netherton Fm</t>
  </si>
  <si>
    <t>Gavin Taylor re. 'Brexit, Oil and the World Economy' 26/10/16</t>
  </si>
  <si>
    <t>Lesley Robb - reimbursed for seed swap envelopes</t>
  </si>
  <si>
    <t>Photocopying for Seed Swap stall</t>
  </si>
  <si>
    <t>Vikki Trelfer - for 'Demain' film showing</t>
  </si>
  <si>
    <t>Fiona (Fuggo) King - GN tutor fee 12/03/17</t>
  </si>
  <si>
    <t>Cromarty Market hall hire</t>
  </si>
  <si>
    <t>Hall hire Apr 2016</t>
  </si>
  <si>
    <t>Hall hire May 2016</t>
  </si>
  <si>
    <t>Hall hire 25/06/2016</t>
  </si>
  <si>
    <t>Hall hire Jul 2016</t>
  </si>
  <si>
    <t>Hall hire Aug 2016</t>
  </si>
  <si>
    <t>Hall hire Sep 2016</t>
  </si>
  <si>
    <t>Hall hire Oct 2016</t>
  </si>
  <si>
    <t>Hall hire Nov 2016</t>
  </si>
  <si>
    <t>Photocopying for NK May16 market</t>
  </si>
  <si>
    <t>Photocopying (for NK Jun16 market?)</t>
  </si>
  <si>
    <t>17/06/16 Acorn Signs - sign for Community Market</t>
  </si>
  <si>
    <t>N Kessock Halloween sweets</t>
  </si>
  <si>
    <t>Photocopying for NK Aug, Sep, Oct markets</t>
  </si>
  <si>
    <t>3000x market flyers (TBI share)</t>
  </si>
  <si>
    <t>3000x market flyers (CCT share)</t>
  </si>
  <si>
    <t>Photocopying for NK Nov &amp; Jan markets</t>
  </si>
  <si>
    <t>Lesley Robb - table hire @ Culbokie market 18/02/17</t>
  </si>
  <si>
    <t>Lesley Robb - table hire @ Culbokie market 18/03/17</t>
  </si>
  <si>
    <t>12 x new roadside signs for NK market</t>
  </si>
  <si>
    <t>Photocopying - membership leaflets (WP)</t>
  </si>
  <si>
    <t>18/06/16 UK POS - 25 x leaflet dispensers (AT maps)</t>
  </si>
  <si>
    <t>6000 x A2 BI Active Travel maps</t>
  </si>
  <si>
    <t>Black Isle Active Travel Map - revision</t>
  </si>
  <si>
    <t>Design A4 leaflet</t>
  </si>
  <si>
    <t>1,000 x A5 “Change Is Happening” leaflets</t>
  </si>
  <si>
    <t>Black Isle Partnership - contribution to Landscape Partnership consultation</t>
  </si>
  <si>
    <t>Kathryn Logan re. Orchard Surveys</t>
  </si>
  <si>
    <t>Domain / hosting / mailboxes (annual charges - transitionblackisle.org)</t>
  </si>
  <si>
    <t>Package upgrade re. additional bandwidth being used by people accessing website</t>
  </si>
  <si>
    <t>Peter Moffatt - for upgrade to Dropbox Pro</t>
  </si>
  <si>
    <t>02/06/2015 - Updated newsletter slot as requested by Peter Moffatt</t>
  </si>
  <si>
    <t>30/06/2015 - Updated document library page; updated archived Recipes page</t>
  </si>
  <si>
    <t>11/04/2016 - Removed rating and voting sections from recipe pages</t>
  </si>
  <si>
    <t>Telephone training P Moffatt re. Google Analytics; creation of Cookie Policy page</t>
  </si>
  <si>
    <t>Lesley Robb - Netherton shed expenses (timber, screws, compost)</t>
  </si>
  <si>
    <t>Core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</si>
</sst>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14" fontId="36" fillId="0" borderId="0" xfId="0" applyNumberFormat="1" applyFont="1" applyAlignment="1">
      <alignment/>
    </xf>
    <xf numFmtId="39" fontId="36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4" fontId="37" fillId="0" borderId="0" xfId="0" applyNumberFormat="1" applyFont="1" applyAlignment="1">
      <alignment/>
    </xf>
    <xf numFmtId="39" fontId="37" fillId="0" borderId="10" xfId="0" applyNumberFormat="1" applyFont="1" applyBorder="1" applyAlignment="1">
      <alignment/>
    </xf>
    <xf numFmtId="39" fontId="37" fillId="0" borderId="0" xfId="0" applyNumberFormat="1" applyFont="1" applyBorder="1" applyAlignment="1">
      <alignment/>
    </xf>
    <xf numFmtId="39" fontId="37" fillId="0" borderId="11" xfId="0" applyNumberFormat="1" applyFont="1" applyBorder="1" applyAlignment="1">
      <alignment/>
    </xf>
    <xf numFmtId="39" fontId="37" fillId="0" borderId="0" xfId="0" applyNumberFormat="1" applyFont="1" applyAlignment="1">
      <alignment/>
    </xf>
    <xf numFmtId="39" fontId="37" fillId="0" borderId="12" xfId="0" applyNumberFormat="1" applyFont="1" applyBorder="1" applyAlignment="1">
      <alignment/>
    </xf>
    <xf numFmtId="39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7" fillId="0" borderId="0" xfId="0" applyNumberFormat="1" applyFont="1" applyAlignment="1" quotePrefix="1">
      <alignment/>
    </xf>
    <xf numFmtId="49" fontId="0" fillId="0" borderId="0" xfId="0" applyNumberForma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9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2" width="3.00390625" style="18" customWidth="1"/>
    <col min="3" max="3" width="31.7109375" style="18" customWidth="1"/>
    <col min="4" max="4" width="2.28125" style="18" customWidth="1"/>
    <col min="5" max="5" width="11.8515625" style="18" bestFit="1" customWidth="1"/>
    <col min="6" max="6" width="8.7109375" style="18" bestFit="1" customWidth="1"/>
    <col min="7" max="7" width="11.8515625" style="18" bestFit="1" customWidth="1"/>
    <col min="8" max="8" width="27.421875" style="18" bestFit="1" customWidth="1"/>
    <col min="9" max="9" width="30.7109375" style="18" customWidth="1"/>
    <col min="10" max="10" width="27.57421875" style="18" bestFit="1" customWidth="1"/>
    <col min="11" max="11" width="11.00390625" style="18" bestFit="1" customWidth="1"/>
    <col min="12" max="13" width="7.8515625" style="18" bestFit="1" customWidth="1"/>
    <col min="14" max="14" width="7.57421875" style="18" bestFit="1" customWidth="1"/>
  </cols>
  <sheetData>
    <row r="1" spans="1:14" s="17" customFormat="1" ht="15.75" thickBot="1">
      <c r="A1" s="15"/>
      <c r="B1" s="15"/>
      <c r="C1" s="15"/>
      <c r="D1" s="15"/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6" t="s">
        <v>7</v>
      </c>
      <c r="M1" s="16" t="s">
        <v>8</v>
      </c>
      <c r="N1" s="16" t="s">
        <v>9</v>
      </c>
    </row>
    <row r="2" spans="1:14" ht="15.75" thickTop="1">
      <c r="A2" s="2"/>
      <c r="B2" s="2" t="s">
        <v>10</v>
      </c>
      <c r="C2" s="2"/>
      <c r="D2" s="2"/>
      <c r="E2" s="2"/>
      <c r="F2" s="3"/>
      <c r="G2" s="2"/>
      <c r="H2" s="2"/>
      <c r="I2" s="2"/>
      <c r="J2" s="2"/>
      <c r="K2" s="2"/>
      <c r="L2" s="4"/>
      <c r="M2" s="4"/>
      <c r="N2" s="4"/>
    </row>
    <row r="3" spans="1:14" ht="15">
      <c r="A3" s="2"/>
      <c r="B3" s="2"/>
      <c r="C3" s="2" t="s">
        <v>11</v>
      </c>
      <c r="D3" s="2"/>
      <c r="E3" s="2"/>
      <c r="F3" s="3"/>
      <c r="G3" s="2"/>
      <c r="H3" s="2"/>
      <c r="I3" s="2"/>
      <c r="J3" s="2"/>
      <c r="K3" s="2"/>
      <c r="L3" s="4"/>
      <c r="M3" s="4"/>
      <c r="N3" s="4"/>
    </row>
    <row r="4" spans="1:14" ht="15.75" thickBot="1">
      <c r="A4" s="1"/>
      <c r="B4" s="1"/>
      <c r="C4" s="1"/>
      <c r="D4" s="5"/>
      <c r="E4" s="5" t="s">
        <v>73</v>
      </c>
      <c r="F4" s="6">
        <v>42689</v>
      </c>
      <c r="G4" s="5"/>
      <c r="H4" s="5"/>
      <c r="I4" s="5" t="s">
        <v>185</v>
      </c>
      <c r="J4" s="5" t="s">
        <v>11</v>
      </c>
      <c r="K4" s="5" t="s">
        <v>416</v>
      </c>
      <c r="L4" s="8"/>
      <c r="M4" s="8">
        <v>490</v>
      </c>
      <c r="N4" s="8">
        <v>490</v>
      </c>
    </row>
    <row r="5" spans="1:14" ht="15.75" thickBot="1">
      <c r="A5" s="5"/>
      <c r="B5" s="5"/>
      <c r="C5" s="5" t="s">
        <v>12</v>
      </c>
      <c r="D5" s="5"/>
      <c r="E5" s="5"/>
      <c r="F5" s="6"/>
      <c r="G5" s="5"/>
      <c r="H5" s="5"/>
      <c r="I5" s="5"/>
      <c r="J5" s="5"/>
      <c r="K5" s="5"/>
      <c r="L5" s="9">
        <f>ROUND(SUM(L3:L4),5)</f>
        <v>0</v>
      </c>
      <c r="M5" s="9">
        <f>ROUND(SUM(M3:M4),5)</f>
        <v>490</v>
      </c>
      <c r="N5" s="9">
        <f>N4</f>
        <v>490</v>
      </c>
    </row>
    <row r="6" spans="1:14" ht="30" customHeight="1">
      <c r="A6" s="5"/>
      <c r="B6" s="5" t="s">
        <v>13</v>
      </c>
      <c r="C6" s="5"/>
      <c r="D6" s="5"/>
      <c r="E6" s="5"/>
      <c r="F6" s="6"/>
      <c r="G6" s="5"/>
      <c r="H6" s="5"/>
      <c r="I6" s="5"/>
      <c r="J6" s="5"/>
      <c r="K6" s="5"/>
      <c r="L6" s="10">
        <f>L5</f>
        <v>0</v>
      </c>
      <c r="M6" s="10">
        <f>M5</f>
        <v>490</v>
      </c>
      <c r="N6" s="10">
        <f>N5</f>
        <v>490</v>
      </c>
    </row>
    <row r="7" spans="1:14" ht="30" customHeight="1">
      <c r="A7" s="2"/>
      <c r="B7" s="2" t="s">
        <v>14</v>
      </c>
      <c r="C7" s="2"/>
      <c r="D7" s="2"/>
      <c r="E7" s="2"/>
      <c r="F7" s="3"/>
      <c r="G7" s="2"/>
      <c r="H7" s="2"/>
      <c r="I7" s="2"/>
      <c r="J7" s="2"/>
      <c r="K7" s="2"/>
      <c r="L7" s="4"/>
      <c r="M7" s="4"/>
      <c r="N7" s="4"/>
    </row>
    <row r="8" spans="1:14" ht="15">
      <c r="A8" s="2"/>
      <c r="B8" s="2"/>
      <c r="C8" s="2" t="s">
        <v>15</v>
      </c>
      <c r="D8" s="2"/>
      <c r="E8" s="2"/>
      <c r="F8" s="3"/>
      <c r="G8" s="2"/>
      <c r="H8" s="2"/>
      <c r="I8" s="2"/>
      <c r="J8" s="2"/>
      <c r="K8" s="2"/>
      <c r="L8" s="4"/>
      <c r="M8" s="4"/>
      <c r="N8" s="4"/>
    </row>
    <row r="9" spans="1:14" ht="15">
      <c r="A9" s="5"/>
      <c r="B9" s="5"/>
      <c r="C9" s="5"/>
      <c r="D9" s="5"/>
      <c r="E9" s="5" t="s">
        <v>73</v>
      </c>
      <c r="F9" s="6">
        <v>42469</v>
      </c>
      <c r="G9" s="5" t="s">
        <v>78</v>
      </c>
      <c r="H9" s="5"/>
      <c r="I9" s="5" t="s">
        <v>186</v>
      </c>
      <c r="J9" s="5" t="s">
        <v>15</v>
      </c>
      <c r="K9" s="5" t="s">
        <v>416</v>
      </c>
      <c r="L9" s="10"/>
      <c r="M9" s="10">
        <v>176</v>
      </c>
      <c r="N9" s="10">
        <v>176</v>
      </c>
    </row>
    <row r="10" spans="1:14" ht="15">
      <c r="A10" s="5"/>
      <c r="B10" s="5"/>
      <c r="C10" s="5"/>
      <c r="D10" s="5"/>
      <c r="E10" s="5" t="s">
        <v>73</v>
      </c>
      <c r="F10" s="6">
        <v>42513</v>
      </c>
      <c r="G10" s="5" t="s">
        <v>78</v>
      </c>
      <c r="H10" s="5"/>
      <c r="I10" s="5" t="s">
        <v>186</v>
      </c>
      <c r="J10" s="5" t="s">
        <v>15</v>
      </c>
      <c r="K10" s="5" t="s">
        <v>416</v>
      </c>
      <c r="L10" s="10"/>
      <c r="M10" s="10">
        <v>184</v>
      </c>
      <c r="N10" s="10">
        <v>360</v>
      </c>
    </row>
    <row r="11" spans="1:14" ht="15">
      <c r="A11" s="5"/>
      <c r="B11" s="5"/>
      <c r="C11" s="5"/>
      <c r="D11" s="5"/>
      <c r="E11" s="5" t="s">
        <v>73</v>
      </c>
      <c r="F11" s="6">
        <v>42532</v>
      </c>
      <c r="G11" s="5" t="s">
        <v>78</v>
      </c>
      <c r="H11" s="5"/>
      <c r="I11" s="5" t="s">
        <v>186</v>
      </c>
      <c r="J11" s="5" t="s">
        <v>15</v>
      </c>
      <c r="K11" s="5" t="s">
        <v>416</v>
      </c>
      <c r="L11" s="10"/>
      <c r="M11" s="10">
        <v>176</v>
      </c>
      <c r="N11" s="10">
        <v>536</v>
      </c>
    </row>
    <row r="12" spans="1:14" ht="15">
      <c r="A12" s="5"/>
      <c r="B12" s="5"/>
      <c r="C12" s="5"/>
      <c r="D12" s="5"/>
      <c r="E12" s="5" t="s">
        <v>73</v>
      </c>
      <c r="F12" s="6">
        <v>42560</v>
      </c>
      <c r="G12" s="5" t="s">
        <v>78</v>
      </c>
      <c r="H12" s="5"/>
      <c r="I12" s="5" t="s">
        <v>186</v>
      </c>
      <c r="J12" s="5" t="s">
        <v>15</v>
      </c>
      <c r="K12" s="5" t="s">
        <v>416</v>
      </c>
      <c r="L12" s="10"/>
      <c r="M12" s="10">
        <v>136</v>
      </c>
      <c r="N12" s="10">
        <v>672</v>
      </c>
    </row>
    <row r="13" spans="1:14" ht="15">
      <c r="A13" s="5"/>
      <c r="B13" s="5"/>
      <c r="C13" s="5"/>
      <c r="D13" s="5"/>
      <c r="E13" s="5" t="s">
        <v>73</v>
      </c>
      <c r="F13" s="6">
        <v>42595</v>
      </c>
      <c r="G13" s="5" t="s">
        <v>78</v>
      </c>
      <c r="H13" s="5"/>
      <c r="I13" s="5" t="s">
        <v>186</v>
      </c>
      <c r="J13" s="5" t="s">
        <v>15</v>
      </c>
      <c r="K13" s="5" t="s">
        <v>416</v>
      </c>
      <c r="L13" s="10"/>
      <c r="M13" s="10">
        <v>176</v>
      </c>
      <c r="N13" s="10">
        <v>848</v>
      </c>
    </row>
    <row r="14" spans="1:14" ht="15">
      <c r="A14" s="5"/>
      <c r="B14" s="5"/>
      <c r="C14" s="5"/>
      <c r="D14" s="5"/>
      <c r="E14" s="5" t="s">
        <v>73</v>
      </c>
      <c r="F14" s="6">
        <v>42623</v>
      </c>
      <c r="G14" s="5" t="s">
        <v>78</v>
      </c>
      <c r="H14" s="5"/>
      <c r="I14" s="5" t="s">
        <v>186</v>
      </c>
      <c r="J14" s="5" t="s">
        <v>15</v>
      </c>
      <c r="K14" s="5" t="s">
        <v>416</v>
      </c>
      <c r="L14" s="10"/>
      <c r="M14" s="10">
        <v>160</v>
      </c>
      <c r="N14" s="10">
        <v>1008</v>
      </c>
    </row>
    <row r="15" spans="1:14" ht="15">
      <c r="A15" s="5"/>
      <c r="B15" s="5"/>
      <c r="C15" s="5"/>
      <c r="D15" s="5"/>
      <c r="E15" s="5" t="s">
        <v>73</v>
      </c>
      <c r="F15" s="6">
        <v>42692</v>
      </c>
      <c r="G15" s="5" t="s">
        <v>78</v>
      </c>
      <c r="H15" s="5"/>
      <c r="I15" s="5" t="s">
        <v>186</v>
      </c>
      <c r="J15" s="5" t="s">
        <v>15</v>
      </c>
      <c r="K15" s="5" t="s">
        <v>416</v>
      </c>
      <c r="L15" s="10"/>
      <c r="M15" s="10">
        <v>181</v>
      </c>
      <c r="N15" s="10">
        <v>1189</v>
      </c>
    </row>
    <row r="16" spans="1:14" ht="15">
      <c r="A16" s="5"/>
      <c r="B16" s="5"/>
      <c r="C16" s="5"/>
      <c r="D16" s="5"/>
      <c r="E16" s="5" t="s">
        <v>73</v>
      </c>
      <c r="F16" s="6">
        <v>42704</v>
      </c>
      <c r="G16" s="5" t="s">
        <v>78</v>
      </c>
      <c r="H16" s="5"/>
      <c r="I16" s="5" t="s">
        <v>186</v>
      </c>
      <c r="J16" s="5" t="s">
        <v>15</v>
      </c>
      <c r="K16" s="5" t="s">
        <v>416</v>
      </c>
      <c r="L16" s="10"/>
      <c r="M16" s="10">
        <v>220</v>
      </c>
      <c r="N16" s="10">
        <v>1409</v>
      </c>
    </row>
    <row r="17" spans="1:14" ht="15">
      <c r="A17" s="5"/>
      <c r="B17" s="5"/>
      <c r="C17" s="5"/>
      <c r="D17" s="5"/>
      <c r="E17" s="5" t="s">
        <v>73</v>
      </c>
      <c r="F17" s="6">
        <v>42744</v>
      </c>
      <c r="G17" s="5" t="s">
        <v>78</v>
      </c>
      <c r="H17" s="5"/>
      <c r="I17" s="5" t="s">
        <v>186</v>
      </c>
      <c r="J17" s="5" t="s">
        <v>15</v>
      </c>
      <c r="K17" s="5" t="s">
        <v>416</v>
      </c>
      <c r="L17" s="10"/>
      <c r="M17" s="10">
        <v>240</v>
      </c>
      <c r="N17" s="10">
        <v>1649</v>
      </c>
    </row>
    <row r="18" spans="1:14" ht="15.75" thickBot="1">
      <c r="A18" s="5"/>
      <c r="B18" s="5"/>
      <c r="C18" s="5"/>
      <c r="D18" s="5"/>
      <c r="E18" s="5" t="s">
        <v>73</v>
      </c>
      <c r="F18" s="6">
        <v>42786</v>
      </c>
      <c r="G18" s="5" t="s">
        <v>78</v>
      </c>
      <c r="H18" s="5"/>
      <c r="I18" s="5" t="s">
        <v>186</v>
      </c>
      <c r="J18" s="5" t="s">
        <v>15</v>
      </c>
      <c r="K18" s="5" t="s">
        <v>416</v>
      </c>
      <c r="L18" s="7"/>
      <c r="M18" s="7">
        <v>220</v>
      </c>
      <c r="N18" s="7">
        <v>1869</v>
      </c>
    </row>
    <row r="19" spans="1:14" ht="15">
      <c r="A19" s="5"/>
      <c r="B19" s="5"/>
      <c r="C19" s="5" t="s">
        <v>16</v>
      </c>
      <c r="D19" s="5"/>
      <c r="E19" s="5"/>
      <c r="F19" s="6"/>
      <c r="G19" s="5"/>
      <c r="H19" s="5"/>
      <c r="I19" s="5"/>
      <c r="J19" s="5"/>
      <c r="K19" s="5"/>
      <c r="L19" s="10">
        <f>ROUND(SUM(L8:L18),5)</f>
        <v>0</v>
      </c>
      <c r="M19" s="10">
        <f>ROUND(SUM(M8:M18),5)</f>
        <v>1869</v>
      </c>
      <c r="N19" s="10">
        <f>N18</f>
        <v>1869</v>
      </c>
    </row>
    <row r="20" spans="1:14" ht="30" customHeight="1">
      <c r="A20" s="2"/>
      <c r="B20" s="2"/>
      <c r="C20" s="2" t="s">
        <v>17</v>
      </c>
      <c r="D20" s="2"/>
      <c r="E20" s="2"/>
      <c r="F20" s="3"/>
      <c r="G20" s="2"/>
      <c r="H20" s="2"/>
      <c r="I20" s="2"/>
      <c r="J20" s="2"/>
      <c r="K20" s="2"/>
      <c r="L20" s="4"/>
      <c r="M20" s="4"/>
      <c r="N20" s="4"/>
    </row>
    <row r="21" spans="1:14" ht="15">
      <c r="A21" s="5"/>
      <c r="B21" s="5"/>
      <c r="C21" s="5"/>
      <c r="D21" s="5"/>
      <c r="E21" s="5" t="s">
        <v>73</v>
      </c>
      <c r="F21" s="6">
        <v>42490</v>
      </c>
      <c r="G21" s="5" t="s">
        <v>79</v>
      </c>
      <c r="H21" s="5"/>
      <c r="I21" s="5" t="s">
        <v>187</v>
      </c>
      <c r="J21" s="5" t="s">
        <v>17</v>
      </c>
      <c r="K21" s="5" t="s">
        <v>416</v>
      </c>
      <c r="L21" s="10"/>
      <c r="M21" s="10">
        <v>196</v>
      </c>
      <c r="N21" s="10">
        <v>196</v>
      </c>
    </row>
    <row r="22" spans="1:14" ht="15">
      <c r="A22" s="5"/>
      <c r="B22" s="5"/>
      <c r="C22" s="5"/>
      <c r="D22" s="5"/>
      <c r="E22" s="5" t="s">
        <v>73</v>
      </c>
      <c r="F22" s="6">
        <v>42519</v>
      </c>
      <c r="G22" s="5" t="s">
        <v>79</v>
      </c>
      <c r="H22" s="5"/>
      <c r="I22" s="5" t="s">
        <v>187</v>
      </c>
      <c r="J22" s="5" t="s">
        <v>17</v>
      </c>
      <c r="K22" s="5" t="s">
        <v>416</v>
      </c>
      <c r="L22" s="10"/>
      <c r="M22" s="10">
        <v>199</v>
      </c>
      <c r="N22" s="10">
        <v>395</v>
      </c>
    </row>
    <row r="23" spans="1:14" ht="15">
      <c r="A23" s="5"/>
      <c r="B23" s="5"/>
      <c r="C23" s="5"/>
      <c r="D23" s="5"/>
      <c r="E23" s="5" t="s">
        <v>73</v>
      </c>
      <c r="F23" s="6">
        <v>42551</v>
      </c>
      <c r="G23" s="5" t="s">
        <v>79</v>
      </c>
      <c r="H23" s="5"/>
      <c r="I23" s="5" t="s">
        <v>187</v>
      </c>
      <c r="J23" s="5" t="s">
        <v>17</v>
      </c>
      <c r="K23" s="5" t="s">
        <v>416</v>
      </c>
      <c r="L23" s="10"/>
      <c r="M23" s="10">
        <v>220</v>
      </c>
      <c r="N23" s="10">
        <v>615</v>
      </c>
    </row>
    <row r="24" spans="1:14" ht="15">
      <c r="A24" s="5"/>
      <c r="B24" s="5"/>
      <c r="C24" s="5"/>
      <c r="D24" s="5"/>
      <c r="E24" s="5" t="s">
        <v>73</v>
      </c>
      <c r="F24" s="6">
        <v>42582</v>
      </c>
      <c r="G24" s="5" t="s">
        <v>79</v>
      </c>
      <c r="H24" s="5"/>
      <c r="I24" s="5" t="s">
        <v>187</v>
      </c>
      <c r="J24" s="5" t="s">
        <v>17</v>
      </c>
      <c r="K24" s="5" t="s">
        <v>416</v>
      </c>
      <c r="L24" s="10"/>
      <c r="M24" s="10">
        <v>215</v>
      </c>
      <c r="N24" s="10">
        <v>830</v>
      </c>
    </row>
    <row r="25" spans="1:14" ht="15">
      <c r="A25" s="5"/>
      <c r="B25" s="5"/>
      <c r="C25" s="5"/>
      <c r="D25" s="5"/>
      <c r="E25" s="5" t="s">
        <v>73</v>
      </c>
      <c r="F25" s="6">
        <v>42609</v>
      </c>
      <c r="G25" s="5" t="s">
        <v>79</v>
      </c>
      <c r="H25" s="5"/>
      <c r="I25" s="5" t="s">
        <v>187</v>
      </c>
      <c r="J25" s="5" t="s">
        <v>17</v>
      </c>
      <c r="K25" s="5" t="s">
        <v>416</v>
      </c>
      <c r="L25" s="10"/>
      <c r="M25" s="10">
        <v>212</v>
      </c>
      <c r="N25" s="10">
        <v>1042</v>
      </c>
    </row>
    <row r="26" spans="1:14" ht="15">
      <c r="A26" s="5"/>
      <c r="B26" s="5"/>
      <c r="C26" s="5"/>
      <c r="D26" s="5"/>
      <c r="E26" s="5" t="s">
        <v>73</v>
      </c>
      <c r="F26" s="6">
        <v>42637</v>
      </c>
      <c r="G26" s="5" t="s">
        <v>79</v>
      </c>
      <c r="H26" s="5"/>
      <c r="I26" s="5" t="s">
        <v>187</v>
      </c>
      <c r="J26" s="5" t="s">
        <v>17</v>
      </c>
      <c r="K26" s="5" t="s">
        <v>416</v>
      </c>
      <c r="L26" s="10"/>
      <c r="M26" s="10">
        <v>236</v>
      </c>
      <c r="N26" s="10">
        <v>1278</v>
      </c>
    </row>
    <row r="27" spans="1:14" ht="15">
      <c r="A27" s="5"/>
      <c r="B27" s="5"/>
      <c r="C27" s="5"/>
      <c r="D27" s="5"/>
      <c r="E27" s="5" t="s">
        <v>73</v>
      </c>
      <c r="F27" s="6">
        <v>42672</v>
      </c>
      <c r="G27" s="5" t="s">
        <v>79</v>
      </c>
      <c r="H27" s="5"/>
      <c r="I27" s="5" t="s">
        <v>187</v>
      </c>
      <c r="J27" s="5" t="s">
        <v>17</v>
      </c>
      <c r="K27" s="5" t="s">
        <v>416</v>
      </c>
      <c r="L27" s="10"/>
      <c r="M27" s="10">
        <v>255</v>
      </c>
      <c r="N27" s="10">
        <v>1533</v>
      </c>
    </row>
    <row r="28" spans="1:14" ht="15">
      <c r="A28" s="5"/>
      <c r="B28" s="5"/>
      <c r="C28" s="5"/>
      <c r="D28" s="5"/>
      <c r="E28" s="5" t="s">
        <v>73</v>
      </c>
      <c r="F28" s="6">
        <v>42700</v>
      </c>
      <c r="G28" s="5" t="s">
        <v>79</v>
      </c>
      <c r="H28" s="5"/>
      <c r="I28" s="5" t="s">
        <v>187</v>
      </c>
      <c r="J28" s="5" t="s">
        <v>17</v>
      </c>
      <c r="K28" s="5" t="s">
        <v>416</v>
      </c>
      <c r="L28" s="10"/>
      <c r="M28" s="10">
        <v>244</v>
      </c>
      <c r="N28" s="10">
        <v>1777</v>
      </c>
    </row>
    <row r="29" spans="1:14" ht="15">
      <c r="A29" s="5"/>
      <c r="B29" s="5"/>
      <c r="C29" s="5"/>
      <c r="D29" s="5"/>
      <c r="E29" s="5" t="s">
        <v>73</v>
      </c>
      <c r="F29" s="6">
        <v>42763</v>
      </c>
      <c r="G29" s="5" t="s">
        <v>79</v>
      </c>
      <c r="H29" s="5"/>
      <c r="I29" s="5" t="s">
        <v>187</v>
      </c>
      <c r="J29" s="5" t="s">
        <v>17</v>
      </c>
      <c r="K29" s="5" t="s">
        <v>416</v>
      </c>
      <c r="L29" s="10"/>
      <c r="M29" s="10">
        <v>250</v>
      </c>
      <c r="N29" s="10">
        <v>2027</v>
      </c>
    </row>
    <row r="30" spans="1:14" ht="15">
      <c r="A30" s="5"/>
      <c r="B30" s="5"/>
      <c r="C30" s="5"/>
      <c r="D30" s="5"/>
      <c r="E30" s="5" t="s">
        <v>73</v>
      </c>
      <c r="F30" s="6">
        <v>42791</v>
      </c>
      <c r="G30" s="5" t="s">
        <v>79</v>
      </c>
      <c r="H30" s="5"/>
      <c r="I30" s="5" t="s">
        <v>187</v>
      </c>
      <c r="J30" s="5" t="s">
        <v>17</v>
      </c>
      <c r="K30" s="5" t="s">
        <v>416</v>
      </c>
      <c r="L30" s="10"/>
      <c r="M30" s="10">
        <v>242</v>
      </c>
      <c r="N30" s="10">
        <v>2269</v>
      </c>
    </row>
    <row r="31" spans="1:14" ht="15.75" thickBot="1">
      <c r="A31" s="5"/>
      <c r="B31" s="5"/>
      <c r="C31" s="5"/>
      <c r="D31" s="5"/>
      <c r="E31" s="5" t="s">
        <v>73</v>
      </c>
      <c r="F31" s="6">
        <v>42819</v>
      </c>
      <c r="G31" s="5" t="s">
        <v>79</v>
      </c>
      <c r="H31" s="5"/>
      <c r="I31" s="5" t="s">
        <v>187</v>
      </c>
      <c r="J31" s="5" t="s">
        <v>17</v>
      </c>
      <c r="K31" s="5" t="s">
        <v>416</v>
      </c>
      <c r="L31" s="8"/>
      <c r="M31" s="8">
        <v>226</v>
      </c>
      <c r="N31" s="8">
        <v>2495</v>
      </c>
    </row>
    <row r="32" spans="1:14" ht="15.75" thickBot="1">
      <c r="A32" s="5"/>
      <c r="B32" s="5"/>
      <c r="C32" s="5" t="s">
        <v>18</v>
      </c>
      <c r="D32" s="5"/>
      <c r="E32" s="5"/>
      <c r="F32" s="6"/>
      <c r="G32" s="5"/>
      <c r="H32" s="5"/>
      <c r="I32" s="5"/>
      <c r="J32" s="5"/>
      <c r="K32" s="5"/>
      <c r="L32" s="9">
        <f>ROUND(SUM(L20:L31),5)</f>
        <v>0</v>
      </c>
      <c r="M32" s="9">
        <f>ROUND(SUM(M20:M31),5)</f>
        <v>2495</v>
      </c>
      <c r="N32" s="9">
        <f>N31</f>
        <v>2495</v>
      </c>
    </row>
    <row r="33" spans="1:14" ht="30" customHeight="1">
      <c r="A33" s="5"/>
      <c r="B33" s="5" t="s">
        <v>19</v>
      </c>
      <c r="C33" s="5"/>
      <c r="D33" s="5"/>
      <c r="E33" s="5"/>
      <c r="F33" s="6"/>
      <c r="G33" s="5"/>
      <c r="H33" s="5"/>
      <c r="I33" s="5"/>
      <c r="J33" s="5"/>
      <c r="K33" s="5"/>
      <c r="L33" s="10">
        <f>ROUND(L19+L32,5)</f>
        <v>0</v>
      </c>
      <c r="M33" s="10">
        <f>ROUND(M19+M32,5)</f>
        <v>4364</v>
      </c>
      <c r="N33" s="10">
        <f>ROUND(N19+N32,5)</f>
        <v>4364</v>
      </c>
    </row>
    <row r="34" spans="1:14" ht="30" customHeight="1">
      <c r="A34" s="2"/>
      <c r="B34" s="2" t="s">
        <v>20</v>
      </c>
      <c r="C34" s="2"/>
      <c r="D34" s="2"/>
      <c r="E34" s="2"/>
      <c r="F34" s="3"/>
      <c r="G34" s="2"/>
      <c r="H34" s="2"/>
      <c r="I34" s="2"/>
      <c r="J34" s="2"/>
      <c r="K34" s="2"/>
      <c r="L34" s="4"/>
      <c r="M34" s="4"/>
      <c r="N34" s="4"/>
    </row>
    <row r="35" spans="1:14" ht="15">
      <c r="A35" s="5"/>
      <c r="B35" s="5"/>
      <c r="C35" s="5"/>
      <c r="D35" s="5"/>
      <c r="E35" s="5" t="s">
        <v>73</v>
      </c>
      <c r="F35" s="6">
        <v>42461</v>
      </c>
      <c r="G35" s="5"/>
      <c r="H35" s="5" t="s">
        <v>153</v>
      </c>
      <c r="I35" s="5" t="s">
        <v>153</v>
      </c>
      <c r="J35" s="5" t="s">
        <v>20</v>
      </c>
      <c r="K35" s="5" t="s">
        <v>416</v>
      </c>
      <c r="L35" s="10"/>
      <c r="M35" s="10">
        <v>5</v>
      </c>
      <c r="N35" s="10">
        <v>5</v>
      </c>
    </row>
    <row r="36" spans="1:14" ht="15">
      <c r="A36" s="5"/>
      <c r="B36" s="5"/>
      <c r="C36" s="5"/>
      <c r="D36" s="5"/>
      <c r="E36" s="5" t="s">
        <v>73</v>
      </c>
      <c r="F36" s="6">
        <v>42461</v>
      </c>
      <c r="G36" s="5"/>
      <c r="H36" s="5"/>
      <c r="I36" s="5" t="s">
        <v>188</v>
      </c>
      <c r="J36" s="5" t="s">
        <v>20</v>
      </c>
      <c r="K36" s="5" t="s">
        <v>416</v>
      </c>
      <c r="L36" s="10"/>
      <c r="M36" s="10">
        <v>10</v>
      </c>
      <c r="N36" s="10">
        <v>15</v>
      </c>
    </row>
    <row r="37" spans="1:14" ht="15">
      <c r="A37" s="5"/>
      <c r="B37" s="5"/>
      <c r="C37" s="5"/>
      <c r="D37" s="5"/>
      <c r="E37" s="5" t="s">
        <v>73</v>
      </c>
      <c r="F37" s="6">
        <v>42461</v>
      </c>
      <c r="G37" s="5"/>
      <c r="H37" s="5"/>
      <c r="I37" s="5" t="s">
        <v>189</v>
      </c>
      <c r="J37" s="5" t="s">
        <v>20</v>
      </c>
      <c r="K37" s="5" t="s">
        <v>416</v>
      </c>
      <c r="L37" s="10"/>
      <c r="M37" s="10">
        <v>10</v>
      </c>
      <c r="N37" s="10">
        <v>25</v>
      </c>
    </row>
    <row r="38" spans="1:14" ht="15">
      <c r="A38" s="5"/>
      <c r="B38" s="5"/>
      <c r="C38" s="5"/>
      <c r="D38" s="5"/>
      <c r="E38" s="5" t="s">
        <v>73</v>
      </c>
      <c r="F38" s="6">
        <v>42461</v>
      </c>
      <c r="G38" s="5"/>
      <c r="H38" s="5"/>
      <c r="I38" s="5" t="s">
        <v>190</v>
      </c>
      <c r="J38" s="5" t="s">
        <v>20</v>
      </c>
      <c r="K38" s="5" t="s">
        <v>416</v>
      </c>
      <c r="L38" s="10"/>
      <c r="M38" s="10">
        <v>10</v>
      </c>
      <c r="N38" s="10">
        <v>35</v>
      </c>
    </row>
    <row r="39" spans="1:14" ht="15">
      <c r="A39" s="5"/>
      <c r="B39" s="5"/>
      <c r="C39" s="5"/>
      <c r="D39" s="5"/>
      <c r="E39" s="5" t="s">
        <v>73</v>
      </c>
      <c r="F39" s="6">
        <v>42461</v>
      </c>
      <c r="G39" s="5"/>
      <c r="H39" s="5"/>
      <c r="I39" s="5" t="s">
        <v>191</v>
      </c>
      <c r="J39" s="5" t="s">
        <v>20</v>
      </c>
      <c r="K39" s="5" t="s">
        <v>416</v>
      </c>
      <c r="L39" s="10"/>
      <c r="M39" s="10">
        <v>10</v>
      </c>
      <c r="N39" s="10">
        <v>45</v>
      </c>
    </row>
    <row r="40" spans="1:14" ht="15">
      <c r="A40" s="5"/>
      <c r="B40" s="5"/>
      <c r="C40" s="5"/>
      <c r="D40" s="5"/>
      <c r="E40" s="5" t="s">
        <v>73</v>
      </c>
      <c r="F40" s="6">
        <v>42461</v>
      </c>
      <c r="G40" s="5"/>
      <c r="H40" s="5"/>
      <c r="I40" s="5" t="s">
        <v>192</v>
      </c>
      <c r="J40" s="5" t="s">
        <v>20</v>
      </c>
      <c r="K40" s="5" t="s">
        <v>416</v>
      </c>
      <c r="L40" s="10"/>
      <c r="M40" s="10">
        <v>20</v>
      </c>
      <c r="N40" s="10">
        <v>65</v>
      </c>
    </row>
    <row r="41" spans="1:14" ht="15">
      <c r="A41" s="5"/>
      <c r="B41" s="5"/>
      <c r="C41" s="5"/>
      <c r="D41" s="5"/>
      <c r="E41" s="5" t="s">
        <v>73</v>
      </c>
      <c r="F41" s="6">
        <v>42461</v>
      </c>
      <c r="G41" s="5"/>
      <c r="H41" s="5"/>
      <c r="I41" s="5" t="s">
        <v>193</v>
      </c>
      <c r="J41" s="5" t="s">
        <v>20</v>
      </c>
      <c r="K41" s="5" t="s">
        <v>416</v>
      </c>
      <c r="L41" s="10"/>
      <c r="M41" s="10">
        <v>10</v>
      </c>
      <c r="N41" s="10">
        <v>75</v>
      </c>
    </row>
    <row r="42" spans="1:14" ht="15">
      <c r="A42" s="5"/>
      <c r="B42" s="5"/>
      <c r="C42" s="5"/>
      <c r="D42" s="5"/>
      <c r="E42" s="5" t="s">
        <v>73</v>
      </c>
      <c r="F42" s="6">
        <v>42464</v>
      </c>
      <c r="G42" s="5"/>
      <c r="H42" s="5"/>
      <c r="I42" s="5" t="s">
        <v>194</v>
      </c>
      <c r="J42" s="5" t="s">
        <v>20</v>
      </c>
      <c r="K42" s="5" t="s">
        <v>416</v>
      </c>
      <c r="L42" s="10"/>
      <c r="M42" s="10">
        <v>20</v>
      </c>
      <c r="N42" s="10">
        <v>95</v>
      </c>
    </row>
    <row r="43" spans="1:14" ht="15">
      <c r="A43" s="5"/>
      <c r="B43" s="5"/>
      <c r="C43" s="5"/>
      <c r="D43" s="5"/>
      <c r="E43" s="5" t="s">
        <v>73</v>
      </c>
      <c r="F43" s="6">
        <v>42465</v>
      </c>
      <c r="G43" s="5"/>
      <c r="H43" s="5" t="s">
        <v>154</v>
      </c>
      <c r="I43" s="5" t="s">
        <v>195</v>
      </c>
      <c r="J43" s="5" t="s">
        <v>20</v>
      </c>
      <c r="K43" s="5" t="s">
        <v>416</v>
      </c>
      <c r="L43" s="10"/>
      <c r="M43" s="10">
        <v>5</v>
      </c>
      <c r="N43" s="10">
        <v>100</v>
      </c>
    </row>
    <row r="44" spans="1:14" ht="15">
      <c r="A44" s="5"/>
      <c r="B44" s="5"/>
      <c r="C44" s="5"/>
      <c r="D44" s="5"/>
      <c r="E44" s="5" t="s">
        <v>73</v>
      </c>
      <c r="F44" s="6">
        <v>42465</v>
      </c>
      <c r="G44" s="5"/>
      <c r="H44" s="5"/>
      <c r="I44" s="5" t="s">
        <v>196</v>
      </c>
      <c r="J44" s="5" t="s">
        <v>20</v>
      </c>
      <c r="K44" s="5" t="s">
        <v>416</v>
      </c>
      <c r="L44" s="10"/>
      <c r="M44" s="10">
        <v>10</v>
      </c>
      <c r="N44" s="10">
        <v>110</v>
      </c>
    </row>
    <row r="45" spans="1:14" ht="15">
      <c r="A45" s="5"/>
      <c r="B45" s="5"/>
      <c r="C45" s="5"/>
      <c r="D45" s="5"/>
      <c r="E45" s="5" t="s">
        <v>73</v>
      </c>
      <c r="F45" s="6">
        <v>42467</v>
      </c>
      <c r="G45" s="5"/>
      <c r="H45" s="5"/>
      <c r="I45" s="5" t="s">
        <v>197</v>
      </c>
      <c r="J45" s="5" t="s">
        <v>20</v>
      </c>
      <c r="K45" s="5" t="s">
        <v>416</v>
      </c>
      <c r="L45" s="10"/>
      <c r="M45" s="10">
        <v>20</v>
      </c>
      <c r="N45" s="10">
        <v>130</v>
      </c>
    </row>
    <row r="46" spans="1:14" ht="15">
      <c r="A46" s="5"/>
      <c r="B46" s="5"/>
      <c r="C46" s="5"/>
      <c r="D46" s="5"/>
      <c r="E46" s="5" t="s">
        <v>73</v>
      </c>
      <c r="F46" s="6">
        <v>42471</v>
      </c>
      <c r="G46" s="5"/>
      <c r="H46" s="5"/>
      <c r="I46" s="5" t="s">
        <v>198</v>
      </c>
      <c r="J46" s="5" t="s">
        <v>20</v>
      </c>
      <c r="K46" s="5" t="s">
        <v>416</v>
      </c>
      <c r="L46" s="10"/>
      <c r="M46" s="10">
        <v>10</v>
      </c>
      <c r="N46" s="10">
        <v>140</v>
      </c>
    </row>
    <row r="47" spans="1:14" ht="15">
      <c r="A47" s="5"/>
      <c r="B47" s="5"/>
      <c r="C47" s="5"/>
      <c r="D47" s="5"/>
      <c r="E47" s="5" t="s">
        <v>73</v>
      </c>
      <c r="F47" s="6">
        <v>42485</v>
      </c>
      <c r="G47" s="5"/>
      <c r="H47" s="5"/>
      <c r="I47" s="5" t="s">
        <v>199</v>
      </c>
      <c r="J47" s="5" t="s">
        <v>20</v>
      </c>
      <c r="K47" s="5" t="s">
        <v>416</v>
      </c>
      <c r="L47" s="10"/>
      <c r="M47" s="10">
        <v>5</v>
      </c>
      <c r="N47" s="10">
        <v>145</v>
      </c>
    </row>
    <row r="48" spans="1:14" ht="15">
      <c r="A48" s="5"/>
      <c r="B48" s="5"/>
      <c r="C48" s="5"/>
      <c r="D48" s="5"/>
      <c r="E48" s="5" t="s">
        <v>73</v>
      </c>
      <c r="F48" s="6">
        <v>42485</v>
      </c>
      <c r="G48" s="5"/>
      <c r="H48" s="5"/>
      <c r="I48" s="5" t="s">
        <v>200</v>
      </c>
      <c r="J48" s="5" t="s">
        <v>20</v>
      </c>
      <c r="K48" s="5" t="s">
        <v>416</v>
      </c>
      <c r="L48" s="10"/>
      <c r="M48" s="10">
        <v>10</v>
      </c>
      <c r="N48" s="10">
        <v>155</v>
      </c>
    </row>
    <row r="49" spans="1:14" ht="15">
      <c r="A49" s="5"/>
      <c r="B49" s="5"/>
      <c r="C49" s="5"/>
      <c r="D49" s="5"/>
      <c r="E49" s="5" t="s">
        <v>73</v>
      </c>
      <c r="F49" s="6">
        <v>42485</v>
      </c>
      <c r="G49" s="5"/>
      <c r="H49" s="5"/>
      <c r="I49" s="5" t="s">
        <v>201</v>
      </c>
      <c r="J49" s="5" t="s">
        <v>20</v>
      </c>
      <c r="K49" s="5" t="s">
        <v>416</v>
      </c>
      <c r="L49" s="10"/>
      <c r="M49" s="10">
        <v>20</v>
      </c>
      <c r="N49" s="10">
        <v>175</v>
      </c>
    </row>
    <row r="50" spans="1:14" ht="15">
      <c r="A50" s="5"/>
      <c r="B50" s="5"/>
      <c r="C50" s="5"/>
      <c r="D50" s="5"/>
      <c r="E50" s="5" t="s">
        <v>73</v>
      </c>
      <c r="F50" s="6">
        <v>42485</v>
      </c>
      <c r="G50" s="5"/>
      <c r="H50" s="5"/>
      <c r="I50" s="5" t="s">
        <v>202</v>
      </c>
      <c r="J50" s="5" t="s">
        <v>20</v>
      </c>
      <c r="K50" s="5" t="s">
        <v>416</v>
      </c>
      <c r="L50" s="10"/>
      <c r="M50" s="10">
        <v>10</v>
      </c>
      <c r="N50" s="10">
        <v>185</v>
      </c>
    </row>
    <row r="51" spans="1:14" ht="15">
      <c r="A51" s="5"/>
      <c r="B51" s="5"/>
      <c r="C51" s="5"/>
      <c r="D51" s="5"/>
      <c r="E51" s="5" t="s">
        <v>73</v>
      </c>
      <c r="F51" s="6">
        <v>42485</v>
      </c>
      <c r="G51" s="5"/>
      <c r="H51" s="5"/>
      <c r="I51" s="5" t="s">
        <v>200</v>
      </c>
      <c r="J51" s="5" t="s">
        <v>20</v>
      </c>
      <c r="K51" s="5" t="s">
        <v>416</v>
      </c>
      <c r="L51" s="10"/>
      <c r="M51" s="10">
        <v>10</v>
      </c>
      <c r="N51" s="10">
        <v>195</v>
      </c>
    </row>
    <row r="52" spans="1:14" ht="15">
      <c r="A52" s="5"/>
      <c r="B52" s="5"/>
      <c r="C52" s="5"/>
      <c r="D52" s="5"/>
      <c r="E52" s="5" t="s">
        <v>73</v>
      </c>
      <c r="F52" s="6">
        <v>42485</v>
      </c>
      <c r="G52" s="5"/>
      <c r="H52" s="5"/>
      <c r="I52" s="5" t="s">
        <v>203</v>
      </c>
      <c r="J52" s="5" t="s">
        <v>20</v>
      </c>
      <c r="K52" s="5" t="s">
        <v>416</v>
      </c>
      <c r="L52" s="10"/>
      <c r="M52" s="10">
        <v>10</v>
      </c>
      <c r="N52" s="10">
        <v>205</v>
      </c>
    </row>
    <row r="53" spans="1:14" ht="15">
      <c r="A53" s="5"/>
      <c r="B53" s="5"/>
      <c r="C53" s="5"/>
      <c r="D53" s="5"/>
      <c r="E53" s="5" t="s">
        <v>73</v>
      </c>
      <c r="F53" s="6">
        <v>42485</v>
      </c>
      <c r="G53" s="5"/>
      <c r="H53" s="5"/>
      <c r="I53" s="5" t="s">
        <v>204</v>
      </c>
      <c r="J53" s="5" t="s">
        <v>20</v>
      </c>
      <c r="K53" s="5" t="s">
        <v>416</v>
      </c>
      <c r="L53" s="10"/>
      <c r="M53" s="10">
        <v>15</v>
      </c>
      <c r="N53" s="10">
        <v>220</v>
      </c>
    </row>
    <row r="54" spans="1:14" ht="15">
      <c r="A54" s="5"/>
      <c r="B54" s="5"/>
      <c r="C54" s="5"/>
      <c r="D54" s="5"/>
      <c r="E54" s="5" t="s">
        <v>73</v>
      </c>
      <c r="F54" s="6">
        <v>42493</v>
      </c>
      <c r="G54" s="5"/>
      <c r="H54" s="5"/>
      <c r="I54" s="5" t="s">
        <v>205</v>
      </c>
      <c r="J54" s="5" t="s">
        <v>20</v>
      </c>
      <c r="K54" s="5" t="s">
        <v>416</v>
      </c>
      <c r="L54" s="10"/>
      <c r="M54" s="10">
        <v>10</v>
      </c>
      <c r="N54" s="10">
        <v>230</v>
      </c>
    </row>
    <row r="55" spans="1:14" ht="15">
      <c r="A55" s="5"/>
      <c r="B55" s="5"/>
      <c r="C55" s="5"/>
      <c r="D55" s="5"/>
      <c r="E55" s="5" t="s">
        <v>73</v>
      </c>
      <c r="F55" s="6">
        <v>42493</v>
      </c>
      <c r="G55" s="5"/>
      <c r="H55" s="5"/>
      <c r="I55" s="5" t="s">
        <v>206</v>
      </c>
      <c r="J55" s="5" t="s">
        <v>20</v>
      </c>
      <c r="K55" s="5" t="s">
        <v>416</v>
      </c>
      <c r="L55" s="10"/>
      <c r="M55" s="10">
        <v>5</v>
      </c>
      <c r="N55" s="10">
        <v>235</v>
      </c>
    </row>
    <row r="56" spans="1:14" ht="15">
      <c r="A56" s="5"/>
      <c r="B56" s="5"/>
      <c r="C56" s="5"/>
      <c r="D56" s="5"/>
      <c r="E56" s="5" t="s">
        <v>73</v>
      </c>
      <c r="F56" s="6">
        <v>42493</v>
      </c>
      <c r="G56" s="5"/>
      <c r="H56" s="5" t="s">
        <v>153</v>
      </c>
      <c r="I56" s="5" t="s">
        <v>153</v>
      </c>
      <c r="J56" s="5" t="s">
        <v>20</v>
      </c>
      <c r="K56" s="5" t="s">
        <v>416</v>
      </c>
      <c r="L56" s="10"/>
      <c r="M56" s="10">
        <v>5</v>
      </c>
      <c r="N56" s="10">
        <v>240</v>
      </c>
    </row>
    <row r="57" spans="1:14" ht="15">
      <c r="A57" s="5"/>
      <c r="B57" s="5"/>
      <c r="C57" s="5"/>
      <c r="D57" s="5"/>
      <c r="E57" s="5" t="s">
        <v>73</v>
      </c>
      <c r="F57" s="6">
        <v>42493</v>
      </c>
      <c r="G57" s="5"/>
      <c r="H57" s="5"/>
      <c r="I57" s="5" t="s">
        <v>207</v>
      </c>
      <c r="J57" s="5" t="s">
        <v>20</v>
      </c>
      <c r="K57" s="5" t="s">
        <v>416</v>
      </c>
      <c r="L57" s="10"/>
      <c r="M57" s="10">
        <v>20</v>
      </c>
      <c r="N57" s="10">
        <v>260</v>
      </c>
    </row>
    <row r="58" spans="1:14" ht="15">
      <c r="A58" s="5"/>
      <c r="B58" s="5"/>
      <c r="C58" s="5"/>
      <c r="D58" s="5"/>
      <c r="E58" s="5" t="s">
        <v>73</v>
      </c>
      <c r="F58" s="6">
        <v>42493</v>
      </c>
      <c r="G58" s="5"/>
      <c r="H58" s="5"/>
      <c r="I58" s="5" t="s">
        <v>208</v>
      </c>
      <c r="J58" s="5" t="s">
        <v>20</v>
      </c>
      <c r="K58" s="5" t="s">
        <v>416</v>
      </c>
      <c r="L58" s="10"/>
      <c r="M58" s="10">
        <v>5</v>
      </c>
      <c r="N58" s="10">
        <v>265</v>
      </c>
    </row>
    <row r="59" spans="1:14" ht="15">
      <c r="A59" s="5"/>
      <c r="B59" s="5"/>
      <c r="C59" s="5"/>
      <c r="D59" s="5"/>
      <c r="E59" s="5" t="s">
        <v>73</v>
      </c>
      <c r="F59" s="6">
        <v>42495</v>
      </c>
      <c r="G59" s="5"/>
      <c r="H59" s="5" t="s">
        <v>154</v>
      </c>
      <c r="I59" s="5" t="s">
        <v>195</v>
      </c>
      <c r="J59" s="5" t="s">
        <v>20</v>
      </c>
      <c r="K59" s="5" t="s">
        <v>416</v>
      </c>
      <c r="L59" s="10"/>
      <c r="M59" s="10">
        <v>5</v>
      </c>
      <c r="N59" s="10">
        <v>270</v>
      </c>
    </row>
    <row r="60" spans="1:14" ht="15">
      <c r="A60" s="5"/>
      <c r="B60" s="5"/>
      <c r="C60" s="5"/>
      <c r="D60" s="5"/>
      <c r="E60" s="5" t="s">
        <v>73</v>
      </c>
      <c r="F60" s="6">
        <v>42496</v>
      </c>
      <c r="G60" s="5"/>
      <c r="H60" s="5"/>
      <c r="I60" s="5" t="s">
        <v>209</v>
      </c>
      <c r="J60" s="5" t="s">
        <v>20</v>
      </c>
      <c r="K60" s="5" t="s">
        <v>416</v>
      </c>
      <c r="L60" s="10"/>
      <c r="M60" s="10">
        <v>30</v>
      </c>
      <c r="N60" s="10">
        <v>300</v>
      </c>
    </row>
    <row r="61" spans="1:14" ht="15">
      <c r="A61" s="5"/>
      <c r="B61" s="5"/>
      <c r="C61" s="5"/>
      <c r="D61" s="5"/>
      <c r="E61" s="5" t="s">
        <v>73</v>
      </c>
      <c r="F61" s="6">
        <v>42502</v>
      </c>
      <c r="G61" s="5"/>
      <c r="H61" s="5"/>
      <c r="I61" s="5" t="s">
        <v>210</v>
      </c>
      <c r="J61" s="5" t="s">
        <v>20</v>
      </c>
      <c r="K61" s="5" t="s">
        <v>416</v>
      </c>
      <c r="L61" s="10"/>
      <c r="M61" s="10">
        <v>10</v>
      </c>
      <c r="N61" s="10">
        <v>310</v>
      </c>
    </row>
    <row r="62" spans="1:14" ht="15">
      <c r="A62" s="5"/>
      <c r="B62" s="5"/>
      <c r="C62" s="5"/>
      <c r="D62" s="5"/>
      <c r="E62" s="5" t="s">
        <v>73</v>
      </c>
      <c r="F62" s="6">
        <v>42506</v>
      </c>
      <c r="G62" s="5"/>
      <c r="H62" s="5"/>
      <c r="I62" s="5" t="s">
        <v>211</v>
      </c>
      <c r="J62" s="5" t="s">
        <v>20</v>
      </c>
      <c r="K62" s="5" t="s">
        <v>416</v>
      </c>
      <c r="L62" s="10"/>
      <c r="M62" s="10">
        <v>10</v>
      </c>
      <c r="N62" s="10">
        <v>320</v>
      </c>
    </row>
    <row r="63" spans="1:14" ht="15">
      <c r="A63" s="5"/>
      <c r="B63" s="5"/>
      <c r="C63" s="5"/>
      <c r="D63" s="5"/>
      <c r="E63" s="5" t="s">
        <v>73</v>
      </c>
      <c r="F63" s="6">
        <v>42507</v>
      </c>
      <c r="G63" s="5"/>
      <c r="H63" s="5"/>
      <c r="I63" s="5" t="s">
        <v>212</v>
      </c>
      <c r="J63" s="5" t="s">
        <v>20</v>
      </c>
      <c r="K63" s="5" t="s">
        <v>416</v>
      </c>
      <c r="L63" s="10"/>
      <c r="M63" s="10">
        <v>5</v>
      </c>
      <c r="N63" s="10">
        <v>325</v>
      </c>
    </row>
    <row r="64" spans="1:14" ht="15">
      <c r="A64" s="5"/>
      <c r="B64" s="5"/>
      <c r="C64" s="5"/>
      <c r="D64" s="5"/>
      <c r="E64" s="5" t="s">
        <v>73</v>
      </c>
      <c r="F64" s="6">
        <v>42514</v>
      </c>
      <c r="G64" s="5"/>
      <c r="H64" s="5"/>
      <c r="I64" s="5" t="s">
        <v>213</v>
      </c>
      <c r="J64" s="5" t="s">
        <v>20</v>
      </c>
      <c r="K64" s="5" t="s">
        <v>416</v>
      </c>
      <c r="L64" s="10"/>
      <c r="M64" s="10">
        <v>10</v>
      </c>
      <c r="N64" s="10">
        <v>335</v>
      </c>
    </row>
    <row r="65" spans="1:14" ht="15">
      <c r="A65" s="5"/>
      <c r="B65" s="5"/>
      <c r="C65" s="5"/>
      <c r="D65" s="5"/>
      <c r="E65" s="5" t="s">
        <v>73</v>
      </c>
      <c r="F65" s="6">
        <v>42514</v>
      </c>
      <c r="G65" s="5"/>
      <c r="H65" s="5"/>
      <c r="I65" s="5" t="s">
        <v>214</v>
      </c>
      <c r="J65" s="5" t="s">
        <v>20</v>
      </c>
      <c r="K65" s="5" t="s">
        <v>416</v>
      </c>
      <c r="L65" s="10"/>
      <c r="M65" s="10">
        <v>5</v>
      </c>
      <c r="N65" s="10">
        <v>340</v>
      </c>
    </row>
    <row r="66" spans="1:14" ht="15">
      <c r="A66" s="5"/>
      <c r="B66" s="5"/>
      <c r="C66" s="5"/>
      <c r="D66" s="5"/>
      <c r="E66" s="5" t="s">
        <v>73</v>
      </c>
      <c r="F66" s="6">
        <v>42522</v>
      </c>
      <c r="G66" s="5"/>
      <c r="H66" s="5" t="s">
        <v>153</v>
      </c>
      <c r="I66" s="5" t="s">
        <v>153</v>
      </c>
      <c r="J66" s="5" t="s">
        <v>20</v>
      </c>
      <c r="K66" s="5" t="s">
        <v>416</v>
      </c>
      <c r="L66" s="10"/>
      <c r="M66" s="10">
        <v>5</v>
      </c>
      <c r="N66" s="10">
        <v>345</v>
      </c>
    </row>
    <row r="67" spans="1:14" ht="15">
      <c r="A67" s="5"/>
      <c r="B67" s="5"/>
      <c r="C67" s="5"/>
      <c r="D67" s="5"/>
      <c r="E67" s="5" t="s">
        <v>73</v>
      </c>
      <c r="F67" s="6">
        <v>42524</v>
      </c>
      <c r="G67" s="5"/>
      <c r="H67" s="5"/>
      <c r="I67" s="5" t="s">
        <v>215</v>
      </c>
      <c r="J67" s="5" t="s">
        <v>20</v>
      </c>
      <c r="K67" s="5" t="s">
        <v>416</v>
      </c>
      <c r="L67" s="10"/>
      <c r="M67" s="10">
        <v>10</v>
      </c>
      <c r="N67" s="10">
        <v>355</v>
      </c>
    </row>
    <row r="68" spans="1:14" ht="15">
      <c r="A68" s="5"/>
      <c r="B68" s="5"/>
      <c r="C68" s="5"/>
      <c r="D68" s="5"/>
      <c r="E68" s="5" t="s">
        <v>73</v>
      </c>
      <c r="F68" s="6">
        <v>42527</v>
      </c>
      <c r="G68" s="5"/>
      <c r="H68" s="5"/>
      <c r="I68" s="5" t="s">
        <v>216</v>
      </c>
      <c r="J68" s="5" t="s">
        <v>20</v>
      </c>
      <c r="K68" s="5" t="s">
        <v>416</v>
      </c>
      <c r="L68" s="10"/>
      <c r="M68" s="10">
        <v>10</v>
      </c>
      <c r="N68" s="10">
        <v>365</v>
      </c>
    </row>
    <row r="69" spans="1:14" ht="15">
      <c r="A69" s="5"/>
      <c r="B69" s="5"/>
      <c r="C69" s="5"/>
      <c r="D69" s="5"/>
      <c r="E69" s="5" t="s">
        <v>73</v>
      </c>
      <c r="F69" s="6">
        <v>42527</v>
      </c>
      <c r="G69" s="5"/>
      <c r="H69" s="5" t="s">
        <v>154</v>
      </c>
      <c r="I69" s="5" t="s">
        <v>195</v>
      </c>
      <c r="J69" s="5" t="s">
        <v>20</v>
      </c>
      <c r="K69" s="5" t="s">
        <v>416</v>
      </c>
      <c r="L69" s="10"/>
      <c r="M69" s="10">
        <v>5</v>
      </c>
      <c r="N69" s="10">
        <v>370</v>
      </c>
    </row>
    <row r="70" spans="1:14" ht="15">
      <c r="A70" s="5"/>
      <c r="B70" s="5"/>
      <c r="C70" s="5"/>
      <c r="D70" s="5"/>
      <c r="E70" s="5" t="s">
        <v>73</v>
      </c>
      <c r="F70" s="6">
        <v>42527</v>
      </c>
      <c r="G70" s="5"/>
      <c r="H70" s="5"/>
      <c r="I70" s="5" t="s">
        <v>217</v>
      </c>
      <c r="J70" s="5" t="s">
        <v>20</v>
      </c>
      <c r="K70" s="5" t="s">
        <v>416</v>
      </c>
      <c r="L70" s="10"/>
      <c r="M70" s="10">
        <v>20</v>
      </c>
      <c r="N70" s="10">
        <v>390</v>
      </c>
    </row>
    <row r="71" spans="1:14" ht="15">
      <c r="A71" s="5"/>
      <c r="B71" s="5"/>
      <c r="C71" s="5"/>
      <c r="D71" s="5"/>
      <c r="E71" s="5" t="s">
        <v>73</v>
      </c>
      <c r="F71" s="6">
        <v>42530</v>
      </c>
      <c r="G71" s="5"/>
      <c r="H71" s="5"/>
      <c r="I71" s="5" t="s">
        <v>218</v>
      </c>
      <c r="J71" s="5" t="s">
        <v>20</v>
      </c>
      <c r="K71" s="5" t="s">
        <v>416</v>
      </c>
      <c r="L71" s="10"/>
      <c r="M71" s="10">
        <v>10</v>
      </c>
      <c r="N71" s="10">
        <v>400</v>
      </c>
    </row>
    <row r="72" spans="1:14" ht="15">
      <c r="A72" s="5"/>
      <c r="B72" s="5"/>
      <c r="C72" s="5"/>
      <c r="D72" s="5"/>
      <c r="E72" s="5" t="s">
        <v>73</v>
      </c>
      <c r="F72" s="6">
        <v>42531</v>
      </c>
      <c r="G72" s="5"/>
      <c r="H72" s="5"/>
      <c r="I72" s="5" t="s">
        <v>219</v>
      </c>
      <c r="J72" s="5" t="s">
        <v>20</v>
      </c>
      <c r="K72" s="5" t="s">
        <v>416</v>
      </c>
      <c r="L72" s="10"/>
      <c r="M72" s="10">
        <v>10</v>
      </c>
      <c r="N72" s="10">
        <v>410</v>
      </c>
    </row>
    <row r="73" spans="1:14" ht="15">
      <c r="A73" s="5"/>
      <c r="B73" s="5"/>
      <c r="C73" s="5"/>
      <c r="D73" s="5"/>
      <c r="E73" s="5" t="s">
        <v>73</v>
      </c>
      <c r="F73" s="6">
        <v>42531</v>
      </c>
      <c r="G73" s="5"/>
      <c r="H73" s="5"/>
      <c r="I73" s="5" t="s">
        <v>220</v>
      </c>
      <c r="J73" s="5" t="s">
        <v>20</v>
      </c>
      <c r="K73" s="5" t="s">
        <v>416</v>
      </c>
      <c r="L73" s="10"/>
      <c r="M73" s="10">
        <v>10</v>
      </c>
      <c r="N73" s="10">
        <v>420</v>
      </c>
    </row>
    <row r="74" spans="1:14" ht="15">
      <c r="A74" s="5"/>
      <c r="B74" s="5"/>
      <c r="C74" s="5"/>
      <c r="D74" s="5"/>
      <c r="E74" s="5" t="s">
        <v>73</v>
      </c>
      <c r="F74" s="6">
        <v>42534</v>
      </c>
      <c r="G74" s="5"/>
      <c r="H74" s="5"/>
      <c r="I74" s="5" t="s">
        <v>221</v>
      </c>
      <c r="J74" s="5" t="s">
        <v>20</v>
      </c>
      <c r="K74" s="5" t="s">
        <v>416</v>
      </c>
      <c r="L74" s="10"/>
      <c r="M74" s="10">
        <v>10</v>
      </c>
      <c r="N74" s="10">
        <v>430</v>
      </c>
    </row>
    <row r="75" spans="1:14" ht="15">
      <c r="A75" s="5"/>
      <c r="B75" s="5"/>
      <c r="C75" s="5"/>
      <c r="D75" s="5"/>
      <c r="E75" s="5" t="s">
        <v>73</v>
      </c>
      <c r="F75" s="6">
        <v>42534</v>
      </c>
      <c r="G75" s="5"/>
      <c r="H75" s="5"/>
      <c r="I75" s="5" t="s">
        <v>222</v>
      </c>
      <c r="J75" s="5" t="s">
        <v>20</v>
      </c>
      <c r="K75" s="5" t="s">
        <v>416</v>
      </c>
      <c r="L75" s="10"/>
      <c r="M75" s="10">
        <v>10</v>
      </c>
      <c r="N75" s="10">
        <v>440</v>
      </c>
    </row>
    <row r="76" spans="1:14" ht="15">
      <c r="A76" s="5"/>
      <c r="B76" s="5"/>
      <c r="C76" s="5"/>
      <c r="D76" s="5"/>
      <c r="E76" s="5" t="s">
        <v>73</v>
      </c>
      <c r="F76" s="6">
        <v>42534</v>
      </c>
      <c r="G76" s="5"/>
      <c r="H76" s="5"/>
      <c r="I76" s="5" t="s">
        <v>223</v>
      </c>
      <c r="J76" s="5" t="s">
        <v>20</v>
      </c>
      <c r="K76" s="5" t="s">
        <v>416</v>
      </c>
      <c r="L76" s="10"/>
      <c r="M76" s="10">
        <v>5</v>
      </c>
      <c r="N76" s="10">
        <v>445</v>
      </c>
    </row>
    <row r="77" spans="1:14" ht="15">
      <c r="A77" s="5"/>
      <c r="B77" s="5"/>
      <c r="C77" s="5"/>
      <c r="D77" s="5"/>
      <c r="E77" s="5" t="s">
        <v>73</v>
      </c>
      <c r="F77" s="6">
        <v>42537</v>
      </c>
      <c r="G77" s="5"/>
      <c r="H77" s="5"/>
      <c r="I77" s="5" t="s">
        <v>224</v>
      </c>
      <c r="J77" s="5" t="s">
        <v>20</v>
      </c>
      <c r="K77" s="5" t="s">
        <v>416</v>
      </c>
      <c r="L77" s="10"/>
      <c r="M77" s="10">
        <v>10</v>
      </c>
      <c r="N77" s="10">
        <v>455</v>
      </c>
    </row>
    <row r="78" spans="1:14" ht="15">
      <c r="A78" s="5"/>
      <c r="B78" s="5"/>
      <c r="C78" s="5"/>
      <c r="D78" s="5"/>
      <c r="E78" s="5" t="s">
        <v>73</v>
      </c>
      <c r="F78" s="6">
        <v>42538</v>
      </c>
      <c r="G78" s="5"/>
      <c r="H78" s="5"/>
      <c r="I78" s="5" t="s">
        <v>225</v>
      </c>
      <c r="J78" s="5" t="s">
        <v>20</v>
      </c>
      <c r="K78" s="5" t="s">
        <v>416</v>
      </c>
      <c r="L78" s="10"/>
      <c r="M78" s="10">
        <v>10</v>
      </c>
      <c r="N78" s="10">
        <v>465</v>
      </c>
    </row>
    <row r="79" spans="1:14" ht="15">
      <c r="A79" s="5"/>
      <c r="B79" s="5"/>
      <c r="C79" s="5"/>
      <c r="D79" s="5"/>
      <c r="E79" s="5" t="s">
        <v>73</v>
      </c>
      <c r="F79" s="6">
        <v>42541</v>
      </c>
      <c r="G79" s="5"/>
      <c r="H79" s="5"/>
      <c r="I79" s="5" t="s">
        <v>226</v>
      </c>
      <c r="J79" s="5" t="s">
        <v>20</v>
      </c>
      <c r="K79" s="5" t="s">
        <v>416</v>
      </c>
      <c r="L79" s="10"/>
      <c r="M79" s="10">
        <v>10</v>
      </c>
      <c r="N79" s="10">
        <v>475</v>
      </c>
    </row>
    <row r="80" spans="1:14" ht="15">
      <c r="A80" s="5"/>
      <c r="B80" s="5"/>
      <c r="C80" s="5"/>
      <c r="D80" s="5"/>
      <c r="E80" s="5" t="s">
        <v>73</v>
      </c>
      <c r="F80" s="6">
        <v>42548</v>
      </c>
      <c r="G80" s="5"/>
      <c r="H80" s="5"/>
      <c r="I80" s="5" t="s">
        <v>227</v>
      </c>
      <c r="J80" s="5" t="s">
        <v>20</v>
      </c>
      <c r="K80" s="5" t="s">
        <v>416</v>
      </c>
      <c r="L80" s="10"/>
      <c r="M80" s="10">
        <v>10</v>
      </c>
      <c r="N80" s="10">
        <v>485</v>
      </c>
    </row>
    <row r="81" spans="1:14" ht="15">
      <c r="A81" s="5"/>
      <c r="B81" s="5"/>
      <c r="C81" s="5"/>
      <c r="D81" s="5"/>
      <c r="E81" s="5" t="s">
        <v>73</v>
      </c>
      <c r="F81" s="6">
        <v>42552</v>
      </c>
      <c r="G81" s="5"/>
      <c r="H81" s="5" t="s">
        <v>153</v>
      </c>
      <c r="I81" s="5" t="s">
        <v>153</v>
      </c>
      <c r="J81" s="5" t="s">
        <v>20</v>
      </c>
      <c r="K81" s="5" t="s">
        <v>416</v>
      </c>
      <c r="L81" s="10"/>
      <c r="M81" s="10">
        <v>5</v>
      </c>
      <c r="N81" s="10">
        <v>490</v>
      </c>
    </row>
    <row r="82" spans="1:14" ht="15">
      <c r="A82" s="5"/>
      <c r="B82" s="5"/>
      <c r="C82" s="5"/>
      <c r="D82" s="5"/>
      <c r="E82" s="5" t="s">
        <v>73</v>
      </c>
      <c r="F82" s="6">
        <v>42552</v>
      </c>
      <c r="G82" s="5"/>
      <c r="H82" s="5"/>
      <c r="I82" s="5" t="s">
        <v>228</v>
      </c>
      <c r="J82" s="5" t="s">
        <v>20</v>
      </c>
      <c r="K82" s="5" t="s">
        <v>416</v>
      </c>
      <c r="L82" s="10"/>
      <c r="M82" s="10">
        <v>20</v>
      </c>
      <c r="N82" s="10">
        <v>510</v>
      </c>
    </row>
    <row r="83" spans="1:14" ht="15">
      <c r="A83" s="5"/>
      <c r="B83" s="5"/>
      <c r="C83" s="5"/>
      <c r="D83" s="5"/>
      <c r="E83" s="5" t="s">
        <v>73</v>
      </c>
      <c r="F83" s="6">
        <v>42555</v>
      </c>
      <c r="G83" s="5"/>
      <c r="H83" s="5"/>
      <c r="I83" s="5" t="s">
        <v>229</v>
      </c>
      <c r="J83" s="5" t="s">
        <v>20</v>
      </c>
      <c r="K83" s="5" t="s">
        <v>416</v>
      </c>
      <c r="L83" s="10"/>
      <c r="M83" s="10">
        <v>10</v>
      </c>
      <c r="N83" s="10">
        <v>520</v>
      </c>
    </row>
    <row r="84" spans="1:14" ht="15">
      <c r="A84" s="5"/>
      <c r="B84" s="5"/>
      <c r="C84" s="5"/>
      <c r="D84" s="5"/>
      <c r="E84" s="5" t="s">
        <v>73</v>
      </c>
      <c r="F84" s="6">
        <v>42555</v>
      </c>
      <c r="G84" s="5"/>
      <c r="H84" s="5"/>
      <c r="I84" s="5" t="s">
        <v>230</v>
      </c>
      <c r="J84" s="5" t="s">
        <v>20</v>
      </c>
      <c r="K84" s="5" t="s">
        <v>416</v>
      </c>
      <c r="L84" s="10"/>
      <c r="M84" s="10">
        <v>10</v>
      </c>
      <c r="N84" s="10">
        <v>530</v>
      </c>
    </row>
    <row r="85" spans="1:14" ht="15">
      <c r="A85" s="5"/>
      <c r="B85" s="5"/>
      <c r="C85" s="5"/>
      <c r="D85" s="5"/>
      <c r="E85" s="5" t="s">
        <v>73</v>
      </c>
      <c r="F85" s="6">
        <v>42556</v>
      </c>
      <c r="G85" s="5"/>
      <c r="H85" s="5" t="s">
        <v>154</v>
      </c>
      <c r="I85" s="5" t="s">
        <v>195</v>
      </c>
      <c r="J85" s="5" t="s">
        <v>20</v>
      </c>
      <c r="K85" s="5" t="s">
        <v>416</v>
      </c>
      <c r="L85" s="10"/>
      <c r="M85" s="10">
        <v>5</v>
      </c>
      <c r="N85" s="10">
        <v>535</v>
      </c>
    </row>
    <row r="86" spans="1:14" ht="15">
      <c r="A86" s="5"/>
      <c r="B86" s="5"/>
      <c r="C86" s="5"/>
      <c r="D86" s="5"/>
      <c r="E86" s="5" t="s">
        <v>73</v>
      </c>
      <c r="F86" s="6">
        <v>42556</v>
      </c>
      <c r="G86" s="5"/>
      <c r="H86" s="5"/>
      <c r="I86" s="5" t="s">
        <v>231</v>
      </c>
      <c r="J86" s="5" t="s">
        <v>20</v>
      </c>
      <c r="K86" s="5" t="s">
        <v>416</v>
      </c>
      <c r="L86" s="10"/>
      <c r="M86" s="10">
        <v>10</v>
      </c>
      <c r="N86" s="10">
        <v>545</v>
      </c>
    </row>
    <row r="87" spans="1:14" ht="15">
      <c r="A87" s="5"/>
      <c r="B87" s="5"/>
      <c r="C87" s="5"/>
      <c r="D87" s="5"/>
      <c r="E87" s="5" t="s">
        <v>73</v>
      </c>
      <c r="F87" s="6">
        <v>42556</v>
      </c>
      <c r="G87" s="5"/>
      <c r="H87" s="5"/>
      <c r="I87" s="5" t="s">
        <v>232</v>
      </c>
      <c r="J87" s="5" t="s">
        <v>20</v>
      </c>
      <c r="K87" s="5" t="s">
        <v>416</v>
      </c>
      <c r="L87" s="10"/>
      <c r="M87" s="10">
        <v>5</v>
      </c>
      <c r="N87" s="10">
        <v>550</v>
      </c>
    </row>
    <row r="88" spans="1:14" ht="15">
      <c r="A88" s="5"/>
      <c r="B88" s="5"/>
      <c r="C88" s="5"/>
      <c r="D88" s="5"/>
      <c r="E88" s="5" t="s">
        <v>73</v>
      </c>
      <c r="F88" s="6">
        <v>42565</v>
      </c>
      <c r="G88" s="5"/>
      <c r="H88" s="5"/>
      <c r="I88" s="5" t="s">
        <v>233</v>
      </c>
      <c r="J88" s="5" t="s">
        <v>20</v>
      </c>
      <c r="K88" s="5" t="s">
        <v>416</v>
      </c>
      <c r="L88" s="10"/>
      <c r="M88" s="10">
        <v>10</v>
      </c>
      <c r="N88" s="10">
        <v>560</v>
      </c>
    </row>
    <row r="89" spans="1:14" ht="15">
      <c r="A89" s="5"/>
      <c r="B89" s="5"/>
      <c r="C89" s="5"/>
      <c r="D89" s="5"/>
      <c r="E89" s="5" t="s">
        <v>73</v>
      </c>
      <c r="F89" s="6">
        <v>42566</v>
      </c>
      <c r="G89" s="5"/>
      <c r="H89" s="5"/>
      <c r="I89" s="5" t="s">
        <v>234</v>
      </c>
      <c r="J89" s="5" t="s">
        <v>20</v>
      </c>
      <c r="K89" s="5" t="s">
        <v>416</v>
      </c>
      <c r="L89" s="10"/>
      <c r="M89" s="10">
        <v>10</v>
      </c>
      <c r="N89" s="10">
        <v>570</v>
      </c>
    </row>
    <row r="90" spans="1:14" ht="15">
      <c r="A90" s="5"/>
      <c r="B90" s="5"/>
      <c r="C90" s="5"/>
      <c r="D90" s="5"/>
      <c r="E90" s="5" t="s">
        <v>73</v>
      </c>
      <c r="F90" s="6">
        <v>42569</v>
      </c>
      <c r="G90" s="5"/>
      <c r="H90" s="5"/>
      <c r="I90" s="5" t="s">
        <v>235</v>
      </c>
      <c r="J90" s="5" t="s">
        <v>20</v>
      </c>
      <c r="K90" s="5" t="s">
        <v>416</v>
      </c>
      <c r="L90" s="10"/>
      <c r="M90" s="10">
        <v>20</v>
      </c>
      <c r="N90" s="10">
        <v>590</v>
      </c>
    </row>
    <row r="91" spans="1:14" ht="15">
      <c r="A91" s="5"/>
      <c r="B91" s="5"/>
      <c r="C91" s="5"/>
      <c r="D91" s="5"/>
      <c r="E91" s="5" t="s">
        <v>73</v>
      </c>
      <c r="F91" s="6">
        <v>42576</v>
      </c>
      <c r="G91" s="5"/>
      <c r="H91" s="5"/>
      <c r="I91" s="5" t="s">
        <v>236</v>
      </c>
      <c r="J91" s="5" t="s">
        <v>20</v>
      </c>
      <c r="K91" s="5" t="s">
        <v>416</v>
      </c>
      <c r="L91" s="10"/>
      <c r="M91" s="10">
        <v>10</v>
      </c>
      <c r="N91" s="10">
        <v>600</v>
      </c>
    </row>
    <row r="92" spans="1:14" ht="15">
      <c r="A92" s="5"/>
      <c r="B92" s="5"/>
      <c r="C92" s="5"/>
      <c r="D92" s="5"/>
      <c r="E92" s="5" t="s">
        <v>73</v>
      </c>
      <c r="F92" s="6">
        <v>42583</v>
      </c>
      <c r="G92" s="5"/>
      <c r="H92" s="5" t="s">
        <v>153</v>
      </c>
      <c r="I92" s="5" t="s">
        <v>153</v>
      </c>
      <c r="J92" s="5" t="s">
        <v>20</v>
      </c>
      <c r="K92" s="5" t="s">
        <v>416</v>
      </c>
      <c r="L92" s="10"/>
      <c r="M92" s="10">
        <v>5</v>
      </c>
      <c r="N92" s="10">
        <v>605</v>
      </c>
    </row>
    <row r="93" spans="1:14" ht="15">
      <c r="A93" s="5"/>
      <c r="B93" s="5"/>
      <c r="C93" s="5"/>
      <c r="D93" s="5"/>
      <c r="E93" s="5" t="s">
        <v>73</v>
      </c>
      <c r="F93" s="6">
        <v>42587</v>
      </c>
      <c r="G93" s="5"/>
      <c r="H93" s="5" t="s">
        <v>154</v>
      </c>
      <c r="I93" s="5" t="s">
        <v>195</v>
      </c>
      <c r="J93" s="5" t="s">
        <v>20</v>
      </c>
      <c r="K93" s="5" t="s">
        <v>416</v>
      </c>
      <c r="L93" s="10"/>
      <c r="M93" s="10">
        <v>5</v>
      </c>
      <c r="N93" s="10">
        <v>610</v>
      </c>
    </row>
    <row r="94" spans="1:14" ht="15">
      <c r="A94" s="5"/>
      <c r="B94" s="5"/>
      <c r="C94" s="5"/>
      <c r="D94" s="5"/>
      <c r="E94" s="5" t="s">
        <v>73</v>
      </c>
      <c r="F94" s="6">
        <v>42597</v>
      </c>
      <c r="G94" s="5"/>
      <c r="H94" s="5"/>
      <c r="I94" s="5" t="s">
        <v>237</v>
      </c>
      <c r="J94" s="5" t="s">
        <v>20</v>
      </c>
      <c r="K94" s="5" t="s">
        <v>416</v>
      </c>
      <c r="L94" s="10"/>
      <c r="M94" s="10">
        <v>25</v>
      </c>
      <c r="N94" s="10">
        <v>635</v>
      </c>
    </row>
    <row r="95" spans="1:14" ht="15">
      <c r="A95" s="5"/>
      <c r="B95" s="5"/>
      <c r="C95" s="5"/>
      <c r="D95" s="5"/>
      <c r="E95" s="5" t="s">
        <v>73</v>
      </c>
      <c r="F95" s="6">
        <v>42597</v>
      </c>
      <c r="G95" s="5"/>
      <c r="H95" s="5"/>
      <c r="I95" s="5" t="s">
        <v>238</v>
      </c>
      <c r="J95" s="5" t="s">
        <v>20</v>
      </c>
      <c r="K95" s="5" t="s">
        <v>416</v>
      </c>
      <c r="L95" s="10"/>
      <c r="M95" s="10">
        <v>15</v>
      </c>
      <c r="N95" s="10">
        <v>650</v>
      </c>
    </row>
    <row r="96" spans="1:14" ht="15">
      <c r="A96" s="5"/>
      <c r="B96" s="5"/>
      <c r="C96" s="5"/>
      <c r="D96" s="5"/>
      <c r="E96" s="5" t="s">
        <v>73</v>
      </c>
      <c r="F96" s="6">
        <v>42604</v>
      </c>
      <c r="G96" s="5"/>
      <c r="H96" s="5"/>
      <c r="I96" s="5" t="s">
        <v>239</v>
      </c>
      <c r="J96" s="5" t="s">
        <v>20</v>
      </c>
      <c r="K96" s="5" t="s">
        <v>416</v>
      </c>
      <c r="L96" s="10"/>
      <c r="M96" s="10">
        <v>5</v>
      </c>
      <c r="N96" s="10">
        <v>655</v>
      </c>
    </row>
    <row r="97" spans="1:14" ht="15">
      <c r="A97" s="5"/>
      <c r="B97" s="5"/>
      <c r="C97" s="5"/>
      <c r="D97" s="5"/>
      <c r="E97" s="5" t="s">
        <v>73</v>
      </c>
      <c r="F97" s="6">
        <v>42605</v>
      </c>
      <c r="G97" s="5"/>
      <c r="H97" s="5"/>
      <c r="I97" s="5" t="s">
        <v>240</v>
      </c>
      <c r="J97" s="5" t="s">
        <v>20</v>
      </c>
      <c r="K97" s="5" t="s">
        <v>416</v>
      </c>
      <c r="L97" s="10"/>
      <c r="M97" s="10">
        <v>10</v>
      </c>
      <c r="N97" s="10">
        <v>665</v>
      </c>
    </row>
    <row r="98" spans="1:14" ht="15">
      <c r="A98" s="5"/>
      <c r="B98" s="5"/>
      <c r="C98" s="5"/>
      <c r="D98" s="5"/>
      <c r="E98" s="5" t="s">
        <v>73</v>
      </c>
      <c r="F98" s="6">
        <v>42607</v>
      </c>
      <c r="G98" s="5"/>
      <c r="H98" s="5"/>
      <c r="I98" s="5" t="s">
        <v>241</v>
      </c>
      <c r="J98" s="5" t="s">
        <v>20</v>
      </c>
      <c r="K98" s="5" t="s">
        <v>416</v>
      </c>
      <c r="L98" s="10"/>
      <c r="M98" s="10">
        <v>10</v>
      </c>
      <c r="N98" s="10">
        <v>675</v>
      </c>
    </row>
    <row r="99" spans="1:14" ht="15">
      <c r="A99" s="5"/>
      <c r="B99" s="5"/>
      <c r="C99" s="5"/>
      <c r="D99" s="5"/>
      <c r="E99" s="5" t="s">
        <v>73</v>
      </c>
      <c r="F99" s="6">
        <v>42614</v>
      </c>
      <c r="G99" s="5"/>
      <c r="H99" s="5" t="s">
        <v>153</v>
      </c>
      <c r="I99" s="5" t="s">
        <v>153</v>
      </c>
      <c r="J99" s="5" t="s">
        <v>20</v>
      </c>
      <c r="K99" s="5" t="s">
        <v>416</v>
      </c>
      <c r="L99" s="10"/>
      <c r="M99" s="10">
        <v>5</v>
      </c>
      <c r="N99" s="10">
        <v>680</v>
      </c>
    </row>
    <row r="100" spans="1:14" ht="15">
      <c r="A100" s="5"/>
      <c r="B100" s="5"/>
      <c r="C100" s="5"/>
      <c r="D100" s="5"/>
      <c r="E100" s="5" t="s">
        <v>73</v>
      </c>
      <c r="F100" s="6">
        <v>42618</v>
      </c>
      <c r="G100" s="5"/>
      <c r="H100" s="5" t="s">
        <v>154</v>
      </c>
      <c r="I100" s="5" t="s">
        <v>195</v>
      </c>
      <c r="J100" s="5" t="s">
        <v>20</v>
      </c>
      <c r="K100" s="5" t="s">
        <v>416</v>
      </c>
      <c r="L100" s="10"/>
      <c r="M100" s="10">
        <v>5</v>
      </c>
      <c r="N100" s="10">
        <v>685</v>
      </c>
    </row>
    <row r="101" spans="1:14" ht="15">
      <c r="A101" s="5"/>
      <c r="B101" s="5"/>
      <c r="C101" s="5"/>
      <c r="D101" s="5"/>
      <c r="E101" s="5" t="s">
        <v>73</v>
      </c>
      <c r="F101" s="6">
        <v>42627</v>
      </c>
      <c r="G101" s="5"/>
      <c r="H101" s="5"/>
      <c r="I101" s="5" t="s">
        <v>242</v>
      </c>
      <c r="J101" s="5" t="s">
        <v>20</v>
      </c>
      <c r="K101" s="5" t="s">
        <v>416</v>
      </c>
      <c r="L101" s="10"/>
      <c r="M101" s="10">
        <v>10</v>
      </c>
      <c r="N101" s="10">
        <v>695</v>
      </c>
    </row>
    <row r="102" spans="1:14" ht="15">
      <c r="A102" s="5"/>
      <c r="B102" s="5"/>
      <c r="C102" s="5"/>
      <c r="D102" s="5"/>
      <c r="E102" s="5" t="s">
        <v>73</v>
      </c>
      <c r="F102" s="6">
        <v>42635</v>
      </c>
      <c r="G102" s="5"/>
      <c r="H102" s="5"/>
      <c r="I102" s="5" t="s">
        <v>243</v>
      </c>
      <c r="J102" s="5" t="s">
        <v>20</v>
      </c>
      <c r="K102" s="5" t="s">
        <v>416</v>
      </c>
      <c r="L102" s="10"/>
      <c r="M102" s="10">
        <v>5</v>
      </c>
      <c r="N102" s="10">
        <v>700</v>
      </c>
    </row>
    <row r="103" spans="1:14" ht="15">
      <c r="A103" s="5"/>
      <c r="B103" s="5"/>
      <c r="C103" s="5"/>
      <c r="D103" s="5"/>
      <c r="E103" s="5" t="s">
        <v>73</v>
      </c>
      <c r="F103" s="6">
        <v>42646</v>
      </c>
      <c r="G103" s="5"/>
      <c r="H103" s="5"/>
      <c r="I103" s="5" t="s">
        <v>178</v>
      </c>
      <c r="J103" s="5" t="s">
        <v>20</v>
      </c>
      <c r="K103" s="5" t="s">
        <v>416</v>
      </c>
      <c r="L103" s="10"/>
      <c r="M103" s="10">
        <v>10</v>
      </c>
      <c r="N103" s="10">
        <v>710</v>
      </c>
    </row>
    <row r="104" spans="1:14" ht="15">
      <c r="A104" s="5"/>
      <c r="B104" s="5"/>
      <c r="C104" s="5"/>
      <c r="D104" s="5"/>
      <c r="E104" s="5" t="s">
        <v>73</v>
      </c>
      <c r="F104" s="6">
        <v>42646</v>
      </c>
      <c r="G104" s="5"/>
      <c r="H104" s="5" t="s">
        <v>153</v>
      </c>
      <c r="I104" s="5" t="s">
        <v>153</v>
      </c>
      <c r="J104" s="5" t="s">
        <v>20</v>
      </c>
      <c r="K104" s="5" t="s">
        <v>416</v>
      </c>
      <c r="L104" s="10"/>
      <c r="M104" s="10">
        <v>5</v>
      </c>
      <c r="N104" s="10">
        <v>715</v>
      </c>
    </row>
    <row r="105" spans="1:14" ht="15">
      <c r="A105" s="5"/>
      <c r="B105" s="5"/>
      <c r="C105" s="5"/>
      <c r="D105" s="5"/>
      <c r="E105" s="5" t="s">
        <v>73</v>
      </c>
      <c r="F105" s="6">
        <v>42648</v>
      </c>
      <c r="G105" s="5"/>
      <c r="H105" s="5"/>
      <c r="I105" s="5" t="s">
        <v>244</v>
      </c>
      <c r="J105" s="5" t="s">
        <v>20</v>
      </c>
      <c r="K105" s="5" t="s">
        <v>416</v>
      </c>
      <c r="L105" s="10"/>
      <c r="M105" s="10">
        <v>15</v>
      </c>
      <c r="N105" s="10">
        <v>730</v>
      </c>
    </row>
    <row r="106" spans="1:14" ht="15">
      <c r="A106" s="5"/>
      <c r="B106" s="5"/>
      <c r="C106" s="5"/>
      <c r="D106" s="5"/>
      <c r="E106" s="5" t="s">
        <v>73</v>
      </c>
      <c r="F106" s="6">
        <v>42648</v>
      </c>
      <c r="G106" s="5"/>
      <c r="H106" s="5" t="s">
        <v>154</v>
      </c>
      <c r="I106" s="5" t="s">
        <v>195</v>
      </c>
      <c r="J106" s="5" t="s">
        <v>20</v>
      </c>
      <c r="K106" s="5" t="s">
        <v>416</v>
      </c>
      <c r="L106" s="10"/>
      <c r="M106" s="10">
        <v>5</v>
      </c>
      <c r="N106" s="10">
        <v>735</v>
      </c>
    </row>
    <row r="107" spans="1:14" ht="15">
      <c r="A107" s="5"/>
      <c r="B107" s="5"/>
      <c r="C107" s="5"/>
      <c r="D107" s="5"/>
      <c r="E107" s="5" t="s">
        <v>73</v>
      </c>
      <c r="F107" s="6">
        <v>42653</v>
      </c>
      <c r="G107" s="5"/>
      <c r="H107" s="5"/>
      <c r="I107" s="5" t="s">
        <v>245</v>
      </c>
      <c r="J107" s="5" t="s">
        <v>20</v>
      </c>
      <c r="K107" s="5" t="s">
        <v>416</v>
      </c>
      <c r="L107" s="10"/>
      <c r="M107" s="10">
        <v>10</v>
      </c>
      <c r="N107" s="10">
        <v>745</v>
      </c>
    </row>
    <row r="108" spans="1:14" ht="15">
      <c r="A108" s="5"/>
      <c r="B108" s="5"/>
      <c r="C108" s="5"/>
      <c r="D108" s="5"/>
      <c r="E108" s="5" t="s">
        <v>73</v>
      </c>
      <c r="F108" s="6">
        <v>42661</v>
      </c>
      <c r="G108" s="5"/>
      <c r="H108" s="5"/>
      <c r="I108" s="5" t="s">
        <v>246</v>
      </c>
      <c r="J108" s="5" t="s">
        <v>20</v>
      </c>
      <c r="K108" s="5" t="s">
        <v>416</v>
      </c>
      <c r="L108" s="10"/>
      <c r="M108" s="10">
        <v>10</v>
      </c>
      <c r="N108" s="10">
        <v>755</v>
      </c>
    </row>
    <row r="109" spans="1:14" ht="15">
      <c r="A109" s="5"/>
      <c r="B109" s="5"/>
      <c r="C109" s="5"/>
      <c r="D109" s="5"/>
      <c r="E109" s="5" t="s">
        <v>73</v>
      </c>
      <c r="F109" s="6">
        <v>42675</v>
      </c>
      <c r="G109" s="5"/>
      <c r="H109" s="5" t="s">
        <v>153</v>
      </c>
      <c r="I109" s="5" t="s">
        <v>153</v>
      </c>
      <c r="J109" s="5" t="s">
        <v>20</v>
      </c>
      <c r="K109" s="5" t="s">
        <v>416</v>
      </c>
      <c r="L109" s="10"/>
      <c r="M109" s="10">
        <v>5</v>
      </c>
      <c r="N109" s="10">
        <v>760</v>
      </c>
    </row>
    <row r="110" spans="1:14" ht="15">
      <c r="A110" s="5"/>
      <c r="B110" s="5"/>
      <c r="C110" s="5"/>
      <c r="D110" s="5"/>
      <c r="E110" s="5" t="s">
        <v>73</v>
      </c>
      <c r="F110" s="6">
        <v>42677</v>
      </c>
      <c r="G110" s="5"/>
      <c r="H110" s="5"/>
      <c r="I110" s="5" t="s">
        <v>247</v>
      </c>
      <c r="J110" s="5" t="s">
        <v>20</v>
      </c>
      <c r="K110" s="5" t="s">
        <v>416</v>
      </c>
      <c r="L110" s="10"/>
      <c r="M110" s="10">
        <v>10</v>
      </c>
      <c r="N110" s="10">
        <v>770</v>
      </c>
    </row>
    <row r="111" spans="1:14" ht="15">
      <c r="A111" s="5"/>
      <c r="B111" s="5"/>
      <c r="C111" s="5"/>
      <c r="D111" s="5"/>
      <c r="E111" s="5" t="s">
        <v>73</v>
      </c>
      <c r="F111" s="6">
        <v>42681</v>
      </c>
      <c r="G111" s="5"/>
      <c r="H111" s="5" t="s">
        <v>154</v>
      </c>
      <c r="I111" s="5" t="s">
        <v>195</v>
      </c>
      <c r="J111" s="5" t="s">
        <v>20</v>
      </c>
      <c r="K111" s="5" t="s">
        <v>416</v>
      </c>
      <c r="L111" s="10"/>
      <c r="M111" s="10">
        <v>5</v>
      </c>
      <c r="N111" s="10">
        <v>775</v>
      </c>
    </row>
    <row r="112" spans="1:14" ht="15">
      <c r="A112" s="5"/>
      <c r="B112" s="5"/>
      <c r="C112" s="5"/>
      <c r="D112" s="5"/>
      <c r="E112" s="5" t="s">
        <v>73</v>
      </c>
      <c r="F112" s="6">
        <v>42682</v>
      </c>
      <c r="G112" s="5"/>
      <c r="H112" s="5"/>
      <c r="I112" s="5" t="s">
        <v>248</v>
      </c>
      <c r="J112" s="5" t="s">
        <v>20</v>
      </c>
      <c r="K112" s="5" t="s">
        <v>416</v>
      </c>
      <c r="L112" s="10"/>
      <c r="M112" s="10">
        <v>5</v>
      </c>
      <c r="N112" s="10">
        <v>780</v>
      </c>
    </row>
    <row r="113" spans="1:14" ht="15">
      <c r="A113" s="5"/>
      <c r="B113" s="5"/>
      <c r="C113" s="5"/>
      <c r="D113" s="5"/>
      <c r="E113" s="5" t="s">
        <v>73</v>
      </c>
      <c r="F113" s="6">
        <v>42691</v>
      </c>
      <c r="G113" s="5"/>
      <c r="H113" s="5"/>
      <c r="I113" s="5" t="s">
        <v>249</v>
      </c>
      <c r="J113" s="5" t="s">
        <v>20</v>
      </c>
      <c r="K113" s="5" t="s">
        <v>416</v>
      </c>
      <c r="L113" s="10"/>
      <c r="M113" s="10">
        <v>10</v>
      </c>
      <c r="N113" s="10">
        <v>790</v>
      </c>
    </row>
    <row r="114" spans="1:14" ht="15">
      <c r="A114" s="5"/>
      <c r="B114" s="5"/>
      <c r="C114" s="5"/>
      <c r="D114" s="5"/>
      <c r="E114" s="5" t="s">
        <v>73</v>
      </c>
      <c r="F114" s="6">
        <v>42691</v>
      </c>
      <c r="G114" s="5"/>
      <c r="H114" s="5"/>
      <c r="I114" s="14" t="s">
        <v>250</v>
      </c>
      <c r="J114" s="5" t="s">
        <v>20</v>
      </c>
      <c r="K114" s="5" t="s">
        <v>416</v>
      </c>
      <c r="L114" s="10"/>
      <c r="M114" s="10">
        <v>10</v>
      </c>
      <c r="N114" s="10">
        <v>800</v>
      </c>
    </row>
    <row r="115" spans="1:14" ht="15">
      <c r="A115" s="5"/>
      <c r="B115" s="5"/>
      <c r="C115" s="5"/>
      <c r="D115" s="5"/>
      <c r="E115" s="5" t="s">
        <v>73</v>
      </c>
      <c r="F115" s="6">
        <v>42695</v>
      </c>
      <c r="G115" s="5"/>
      <c r="H115" s="5"/>
      <c r="I115" s="5" t="s">
        <v>251</v>
      </c>
      <c r="J115" s="5" t="s">
        <v>20</v>
      </c>
      <c r="K115" s="5" t="s">
        <v>416</v>
      </c>
      <c r="L115" s="10"/>
      <c r="M115" s="10">
        <v>10</v>
      </c>
      <c r="N115" s="10">
        <v>810</v>
      </c>
    </row>
    <row r="116" spans="1:14" ht="15">
      <c r="A116" s="5"/>
      <c r="B116" s="5"/>
      <c r="C116" s="5"/>
      <c r="D116" s="5"/>
      <c r="E116" s="5" t="s">
        <v>73</v>
      </c>
      <c r="F116" s="6">
        <v>42704</v>
      </c>
      <c r="G116" s="5"/>
      <c r="H116" s="5"/>
      <c r="I116" s="5" t="s">
        <v>252</v>
      </c>
      <c r="J116" s="5" t="s">
        <v>20</v>
      </c>
      <c r="K116" s="5" t="s">
        <v>416</v>
      </c>
      <c r="L116" s="10"/>
      <c r="M116" s="10">
        <v>10</v>
      </c>
      <c r="N116" s="10">
        <v>820</v>
      </c>
    </row>
    <row r="117" spans="1:14" ht="15">
      <c r="A117" s="5"/>
      <c r="B117" s="5"/>
      <c r="C117" s="5"/>
      <c r="D117" s="5"/>
      <c r="E117" s="5" t="s">
        <v>73</v>
      </c>
      <c r="F117" s="6">
        <v>42705</v>
      </c>
      <c r="G117" s="5"/>
      <c r="H117" s="5"/>
      <c r="I117" s="5" t="s">
        <v>253</v>
      </c>
      <c r="J117" s="5" t="s">
        <v>20</v>
      </c>
      <c r="K117" s="5" t="s">
        <v>416</v>
      </c>
      <c r="L117" s="10"/>
      <c r="M117" s="10">
        <v>10</v>
      </c>
      <c r="N117" s="10">
        <v>830</v>
      </c>
    </row>
    <row r="118" spans="1:14" ht="15">
      <c r="A118" s="5"/>
      <c r="B118" s="5"/>
      <c r="C118" s="5"/>
      <c r="D118" s="5"/>
      <c r="E118" s="5" t="s">
        <v>73</v>
      </c>
      <c r="F118" s="6">
        <v>42705</v>
      </c>
      <c r="G118" s="5"/>
      <c r="H118" s="5" t="s">
        <v>153</v>
      </c>
      <c r="I118" s="5" t="s">
        <v>153</v>
      </c>
      <c r="J118" s="5" t="s">
        <v>20</v>
      </c>
      <c r="K118" s="5" t="s">
        <v>416</v>
      </c>
      <c r="L118" s="10"/>
      <c r="M118" s="10">
        <v>5</v>
      </c>
      <c r="N118" s="10">
        <v>835</v>
      </c>
    </row>
    <row r="119" spans="1:14" ht="15">
      <c r="A119" s="5"/>
      <c r="B119" s="5"/>
      <c r="C119" s="5"/>
      <c r="D119" s="5"/>
      <c r="E119" s="5" t="s">
        <v>73</v>
      </c>
      <c r="F119" s="6">
        <v>42706</v>
      </c>
      <c r="G119" s="5"/>
      <c r="H119" s="5"/>
      <c r="I119" s="5" t="s">
        <v>254</v>
      </c>
      <c r="J119" s="5" t="s">
        <v>20</v>
      </c>
      <c r="K119" s="5" t="s">
        <v>416</v>
      </c>
      <c r="L119" s="10"/>
      <c r="M119" s="10">
        <v>10</v>
      </c>
      <c r="N119" s="10">
        <v>845</v>
      </c>
    </row>
    <row r="120" spans="1:14" ht="15">
      <c r="A120" s="5"/>
      <c r="B120" s="5"/>
      <c r="C120" s="5"/>
      <c r="D120" s="5"/>
      <c r="E120" s="5" t="s">
        <v>73</v>
      </c>
      <c r="F120" s="6">
        <v>42709</v>
      </c>
      <c r="G120" s="5"/>
      <c r="H120" s="5" t="s">
        <v>154</v>
      </c>
      <c r="I120" s="5" t="s">
        <v>195</v>
      </c>
      <c r="J120" s="5" t="s">
        <v>20</v>
      </c>
      <c r="K120" s="5" t="s">
        <v>416</v>
      </c>
      <c r="L120" s="10"/>
      <c r="M120" s="10">
        <v>5</v>
      </c>
      <c r="N120" s="10">
        <v>850</v>
      </c>
    </row>
    <row r="121" spans="1:14" ht="15">
      <c r="A121" s="5"/>
      <c r="B121" s="5"/>
      <c r="C121" s="5"/>
      <c r="D121" s="5"/>
      <c r="E121" s="5" t="s">
        <v>73</v>
      </c>
      <c r="F121" s="6">
        <v>42711</v>
      </c>
      <c r="G121" s="5"/>
      <c r="H121" s="5"/>
      <c r="I121" s="5" t="s">
        <v>255</v>
      </c>
      <c r="J121" s="5" t="s">
        <v>20</v>
      </c>
      <c r="K121" s="5" t="s">
        <v>416</v>
      </c>
      <c r="L121" s="10"/>
      <c r="M121" s="10">
        <v>10</v>
      </c>
      <c r="N121" s="10">
        <v>860</v>
      </c>
    </row>
    <row r="122" spans="1:14" ht="15">
      <c r="A122" s="5"/>
      <c r="B122" s="5"/>
      <c r="C122" s="5"/>
      <c r="D122" s="5"/>
      <c r="E122" s="5" t="s">
        <v>73</v>
      </c>
      <c r="F122" s="6">
        <v>42716</v>
      </c>
      <c r="G122" s="5"/>
      <c r="H122" s="5"/>
      <c r="I122" s="5" t="s">
        <v>256</v>
      </c>
      <c r="J122" s="5" t="s">
        <v>20</v>
      </c>
      <c r="K122" s="5" t="s">
        <v>416</v>
      </c>
      <c r="L122" s="10"/>
      <c r="M122" s="10">
        <v>10</v>
      </c>
      <c r="N122" s="10">
        <v>870</v>
      </c>
    </row>
    <row r="123" spans="1:14" ht="15">
      <c r="A123" s="5"/>
      <c r="B123" s="5"/>
      <c r="C123" s="5"/>
      <c r="D123" s="5"/>
      <c r="E123" s="5" t="s">
        <v>73</v>
      </c>
      <c r="F123" s="6">
        <v>42723</v>
      </c>
      <c r="G123" s="5"/>
      <c r="H123" s="5"/>
      <c r="I123" s="5" t="s">
        <v>257</v>
      </c>
      <c r="J123" s="5" t="s">
        <v>20</v>
      </c>
      <c r="K123" s="5" t="s">
        <v>416</v>
      </c>
      <c r="L123" s="10"/>
      <c r="M123" s="10">
        <v>10</v>
      </c>
      <c r="N123" s="10">
        <v>880</v>
      </c>
    </row>
    <row r="124" spans="1:14" ht="15">
      <c r="A124" s="5"/>
      <c r="B124" s="5"/>
      <c r="C124" s="5"/>
      <c r="D124" s="5"/>
      <c r="E124" s="5" t="s">
        <v>73</v>
      </c>
      <c r="F124" s="6">
        <v>42738</v>
      </c>
      <c r="G124" s="5"/>
      <c r="H124" s="5" t="s">
        <v>153</v>
      </c>
      <c r="I124" s="5" t="s">
        <v>153</v>
      </c>
      <c r="J124" s="5" t="s">
        <v>20</v>
      </c>
      <c r="K124" s="5" t="s">
        <v>416</v>
      </c>
      <c r="L124" s="10"/>
      <c r="M124" s="10">
        <v>5</v>
      </c>
      <c r="N124" s="10">
        <v>885</v>
      </c>
    </row>
    <row r="125" spans="1:14" ht="15">
      <c r="A125" s="5"/>
      <c r="B125" s="5"/>
      <c r="C125" s="5"/>
      <c r="D125" s="5"/>
      <c r="E125" s="5" t="s">
        <v>73</v>
      </c>
      <c r="F125" s="6">
        <v>42738</v>
      </c>
      <c r="G125" s="5"/>
      <c r="H125" s="5"/>
      <c r="I125" s="5" t="s">
        <v>258</v>
      </c>
      <c r="J125" s="5" t="s">
        <v>20</v>
      </c>
      <c r="K125" s="5" t="s">
        <v>416</v>
      </c>
      <c r="L125" s="10"/>
      <c r="M125" s="10">
        <v>10</v>
      </c>
      <c r="N125" s="10">
        <v>895</v>
      </c>
    </row>
    <row r="126" spans="1:14" ht="15">
      <c r="A126" s="5"/>
      <c r="B126" s="5"/>
      <c r="C126" s="5"/>
      <c r="D126" s="5"/>
      <c r="E126" s="5" t="s">
        <v>73</v>
      </c>
      <c r="F126" s="6">
        <v>42740</v>
      </c>
      <c r="G126" s="5"/>
      <c r="H126" s="5" t="s">
        <v>154</v>
      </c>
      <c r="I126" s="5" t="s">
        <v>195</v>
      </c>
      <c r="J126" s="5" t="s">
        <v>20</v>
      </c>
      <c r="K126" s="5" t="s">
        <v>416</v>
      </c>
      <c r="L126" s="10"/>
      <c r="M126" s="10">
        <v>5</v>
      </c>
      <c r="N126" s="10">
        <v>900</v>
      </c>
    </row>
    <row r="127" spans="1:14" ht="15">
      <c r="A127" s="5"/>
      <c r="B127" s="5"/>
      <c r="C127" s="5"/>
      <c r="D127" s="5"/>
      <c r="E127" s="5" t="s">
        <v>73</v>
      </c>
      <c r="F127" s="6">
        <v>42740</v>
      </c>
      <c r="G127" s="5"/>
      <c r="H127" s="5"/>
      <c r="I127" s="5" t="s">
        <v>259</v>
      </c>
      <c r="J127" s="5" t="s">
        <v>20</v>
      </c>
      <c r="K127" s="5" t="s">
        <v>416</v>
      </c>
      <c r="L127" s="10"/>
      <c r="M127" s="10">
        <v>5</v>
      </c>
      <c r="N127" s="10">
        <v>905</v>
      </c>
    </row>
    <row r="128" spans="1:14" ht="15">
      <c r="A128" s="5"/>
      <c r="B128" s="5"/>
      <c r="C128" s="5"/>
      <c r="D128" s="5"/>
      <c r="E128" s="5" t="s">
        <v>73</v>
      </c>
      <c r="F128" s="6">
        <v>42740</v>
      </c>
      <c r="G128" s="5"/>
      <c r="H128" s="5"/>
      <c r="I128" s="5" t="s">
        <v>260</v>
      </c>
      <c r="J128" s="5" t="s">
        <v>20</v>
      </c>
      <c r="K128" s="5" t="s">
        <v>416</v>
      </c>
      <c r="L128" s="10"/>
      <c r="M128" s="10">
        <v>10</v>
      </c>
      <c r="N128" s="10">
        <v>915</v>
      </c>
    </row>
    <row r="129" spans="1:14" ht="15">
      <c r="A129" s="5"/>
      <c r="B129" s="5"/>
      <c r="C129" s="5"/>
      <c r="D129" s="5"/>
      <c r="E129" s="5" t="s">
        <v>73</v>
      </c>
      <c r="F129" s="6">
        <v>42746</v>
      </c>
      <c r="G129" s="5"/>
      <c r="H129" s="5"/>
      <c r="I129" s="5" t="s">
        <v>261</v>
      </c>
      <c r="J129" s="5" t="s">
        <v>20</v>
      </c>
      <c r="K129" s="5" t="s">
        <v>416</v>
      </c>
      <c r="L129" s="10"/>
      <c r="M129" s="10">
        <v>20</v>
      </c>
      <c r="N129" s="10">
        <v>935</v>
      </c>
    </row>
    <row r="130" spans="1:14" ht="15">
      <c r="A130" s="5"/>
      <c r="B130" s="5"/>
      <c r="C130" s="5"/>
      <c r="D130" s="5"/>
      <c r="E130" s="5" t="s">
        <v>73</v>
      </c>
      <c r="F130" s="6">
        <v>42753</v>
      </c>
      <c r="G130" s="5"/>
      <c r="H130" s="5"/>
      <c r="I130" s="5" t="s">
        <v>262</v>
      </c>
      <c r="J130" s="5" t="s">
        <v>20</v>
      </c>
      <c r="K130" s="5" t="s">
        <v>416</v>
      </c>
      <c r="L130" s="10"/>
      <c r="M130" s="10">
        <v>10</v>
      </c>
      <c r="N130" s="10">
        <v>945</v>
      </c>
    </row>
    <row r="131" spans="1:14" ht="15">
      <c r="A131" s="5"/>
      <c r="B131" s="5"/>
      <c r="C131" s="5"/>
      <c r="D131" s="5"/>
      <c r="E131" s="5" t="s">
        <v>73</v>
      </c>
      <c r="F131" s="6">
        <v>42761</v>
      </c>
      <c r="G131" s="5"/>
      <c r="H131" s="5"/>
      <c r="I131" s="5" t="s">
        <v>263</v>
      </c>
      <c r="J131" s="5" t="s">
        <v>20</v>
      </c>
      <c r="K131" s="5" t="s">
        <v>416</v>
      </c>
      <c r="L131" s="10"/>
      <c r="M131" s="10">
        <v>20</v>
      </c>
      <c r="N131" s="10">
        <v>965</v>
      </c>
    </row>
    <row r="132" spans="1:14" ht="15">
      <c r="A132" s="5"/>
      <c r="B132" s="5"/>
      <c r="C132" s="5"/>
      <c r="D132" s="5"/>
      <c r="E132" s="5" t="s">
        <v>73</v>
      </c>
      <c r="F132" s="6">
        <v>42765</v>
      </c>
      <c r="G132" s="5"/>
      <c r="H132" s="5"/>
      <c r="I132" s="5" t="s">
        <v>264</v>
      </c>
      <c r="J132" s="5" t="s">
        <v>20</v>
      </c>
      <c r="K132" s="5" t="s">
        <v>416</v>
      </c>
      <c r="L132" s="10"/>
      <c r="M132" s="10">
        <v>10</v>
      </c>
      <c r="N132" s="10">
        <v>975</v>
      </c>
    </row>
    <row r="133" spans="1:14" ht="15">
      <c r="A133" s="5"/>
      <c r="B133" s="5"/>
      <c r="C133" s="5"/>
      <c r="D133" s="5"/>
      <c r="E133" s="5" t="s">
        <v>73</v>
      </c>
      <c r="F133" s="6">
        <v>42765</v>
      </c>
      <c r="G133" s="5"/>
      <c r="H133" s="5"/>
      <c r="I133" s="5" t="s">
        <v>265</v>
      </c>
      <c r="J133" s="5" t="s">
        <v>20</v>
      </c>
      <c r="K133" s="5" t="s">
        <v>416</v>
      </c>
      <c r="L133" s="10"/>
      <c r="M133" s="10">
        <v>10</v>
      </c>
      <c r="N133" s="10">
        <v>985</v>
      </c>
    </row>
    <row r="134" spans="1:14" ht="15">
      <c r="A134" s="5"/>
      <c r="B134" s="5"/>
      <c r="C134" s="5"/>
      <c r="D134" s="5"/>
      <c r="E134" s="5" t="s">
        <v>73</v>
      </c>
      <c r="F134" s="6">
        <v>42765</v>
      </c>
      <c r="G134" s="5"/>
      <c r="H134" s="5"/>
      <c r="I134" s="5" t="s">
        <v>266</v>
      </c>
      <c r="J134" s="5" t="s">
        <v>20</v>
      </c>
      <c r="K134" s="5" t="s">
        <v>416</v>
      </c>
      <c r="L134" s="10"/>
      <c r="M134" s="10">
        <v>10</v>
      </c>
      <c r="N134" s="10">
        <v>995</v>
      </c>
    </row>
    <row r="135" spans="1:14" ht="15">
      <c r="A135" s="5"/>
      <c r="B135" s="5"/>
      <c r="C135" s="5"/>
      <c r="D135" s="5"/>
      <c r="E135" s="5" t="s">
        <v>73</v>
      </c>
      <c r="F135" s="6">
        <v>42767</v>
      </c>
      <c r="G135" s="5"/>
      <c r="H135" s="5" t="s">
        <v>153</v>
      </c>
      <c r="I135" s="5" t="s">
        <v>153</v>
      </c>
      <c r="J135" s="5" t="s">
        <v>20</v>
      </c>
      <c r="K135" s="5" t="s">
        <v>416</v>
      </c>
      <c r="L135" s="10"/>
      <c r="M135" s="10">
        <v>5</v>
      </c>
      <c r="N135" s="10">
        <v>1000</v>
      </c>
    </row>
    <row r="136" spans="1:14" ht="15">
      <c r="A136" s="5"/>
      <c r="B136" s="5"/>
      <c r="C136" s="5"/>
      <c r="D136" s="5"/>
      <c r="E136" s="5" t="s">
        <v>73</v>
      </c>
      <c r="F136" s="6">
        <v>42772</v>
      </c>
      <c r="G136" s="5"/>
      <c r="H136" s="5" t="s">
        <v>154</v>
      </c>
      <c r="I136" s="5" t="s">
        <v>195</v>
      </c>
      <c r="J136" s="5" t="s">
        <v>20</v>
      </c>
      <c r="K136" s="5" t="s">
        <v>416</v>
      </c>
      <c r="L136" s="10"/>
      <c r="M136" s="10">
        <v>5</v>
      </c>
      <c r="N136" s="10">
        <v>1005</v>
      </c>
    </row>
    <row r="137" spans="1:14" ht="15">
      <c r="A137" s="5"/>
      <c r="B137" s="5"/>
      <c r="C137" s="5"/>
      <c r="D137" s="5"/>
      <c r="E137" s="5" t="s">
        <v>73</v>
      </c>
      <c r="F137" s="6">
        <v>42795</v>
      </c>
      <c r="G137" s="5"/>
      <c r="H137" s="5" t="s">
        <v>153</v>
      </c>
      <c r="I137" s="5" t="s">
        <v>153</v>
      </c>
      <c r="J137" s="5" t="s">
        <v>20</v>
      </c>
      <c r="K137" s="5" t="s">
        <v>416</v>
      </c>
      <c r="L137" s="10"/>
      <c r="M137" s="10">
        <v>5</v>
      </c>
      <c r="N137" s="10">
        <v>1010</v>
      </c>
    </row>
    <row r="138" spans="1:14" ht="15">
      <c r="A138" s="5"/>
      <c r="B138" s="5"/>
      <c r="C138" s="5"/>
      <c r="D138" s="5"/>
      <c r="E138" s="5" t="s">
        <v>73</v>
      </c>
      <c r="F138" s="6">
        <v>42800</v>
      </c>
      <c r="G138" s="5"/>
      <c r="H138" s="5" t="s">
        <v>154</v>
      </c>
      <c r="I138" s="5" t="s">
        <v>195</v>
      </c>
      <c r="J138" s="5" t="s">
        <v>20</v>
      </c>
      <c r="K138" s="5" t="s">
        <v>416</v>
      </c>
      <c r="L138" s="10"/>
      <c r="M138" s="10">
        <v>5</v>
      </c>
      <c r="N138" s="10">
        <v>1015</v>
      </c>
    </row>
    <row r="139" spans="1:14" ht="15">
      <c r="A139" s="5"/>
      <c r="B139" s="5"/>
      <c r="C139" s="5"/>
      <c r="D139" s="5"/>
      <c r="E139" s="5" t="s">
        <v>73</v>
      </c>
      <c r="F139" s="6">
        <v>42807</v>
      </c>
      <c r="G139" s="5"/>
      <c r="H139" s="5"/>
      <c r="I139" s="5" t="s">
        <v>267</v>
      </c>
      <c r="J139" s="5" t="s">
        <v>20</v>
      </c>
      <c r="K139" s="5" t="s">
        <v>416</v>
      </c>
      <c r="L139" s="10"/>
      <c r="M139" s="10">
        <v>10</v>
      </c>
      <c r="N139" s="10">
        <v>1025</v>
      </c>
    </row>
    <row r="140" spans="1:14" ht="15">
      <c r="A140" s="5"/>
      <c r="B140" s="5"/>
      <c r="C140" s="5"/>
      <c r="D140" s="5"/>
      <c r="E140" s="5" t="s">
        <v>73</v>
      </c>
      <c r="F140" s="6">
        <v>42807</v>
      </c>
      <c r="G140" s="5"/>
      <c r="H140" s="5"/>
      <c r="I140" s="5" t="s">
        <v>268</v>
      </c>
      <c r="J140" s="5" t="s">
        <v>20</v>
      </c>
      <c r="K140" s="5" t="s">
        <v>416</v>
      </c>
      <c r="L140" s="10"/>
      <c r="M140" s="10">
        <v>10</v>
      </c>
      <c r="N140" s="10">
        <v>1035</v>
      </c>
    </row>
    <row r="141" spans="1:14" ht="15">
      <c r="A141" s="5"/>
      <c r="B141" s="5"/>
      <c r="C141" s="5"/>
      <c r="D141" s="5"/>
      <c r="E141" s="5" t="s">
        <v>73</v>
      </c>
      <c r="F141" s="6">
        <v>42816</v>
      </c>
      <c r="G141" s="5"/>
      <c r="H141" s="5"/>
      <c r="I141" s="5" t="s">
        <v>269</v>
      </c>
      <c r="J141" s="5" t="s">
        <v>20</v>
      </c>
      <c r="K141" s="5" t="s">
        <v>416</v>
      </c>
      <c r="L141" s="10"/>
      <c r="M141" s="10">
        <v>10</v>
      </c>
      <c r="N141" s="10">
        <v>1045</v>
      </c>
    </row>
    <row r="142" spans="1:14" ht="15.75" thickBot="1">
      <c r="A142" s="5"/>
      <c r="B142" s="5"/>
      <c r="C142" s="5"/>
      <c r="D142" s="5"/>
      <c r="E142" s="5" t="s">
        <v>73</v>
      </c>
      <c r="F142" s="6">
        <v>42817</v>
      </c>
      <c r="G142" s="5"/>
      <c r="H142" s="5"/>
      <c r="I142" s="5" t="s">
        <v>270</v>
      </c>
      <c r="J142" s="5" t="s">
        <v>20</v>
      </c>
      <c r="K142" s="5" t="s">
        <v>416</v>
      </c>
      <c r="L142" s="7"/>
      <c r="M142" s="7">
        <v>20</v>
      </c>
      <c r="N142" s="7">
        <v>1065</v>
      </c>
    </row>
    <row r="143" spans="1:14" ht="15">
      <c r="A143" s="5"/>
      <c r="B143" s="5" t="s">
        <v>21</v>
      </c>
      <c r="C143" s="5"/>
      <c r="D143" s="5"/>
      <c r="E143" s="5"/>
      <c r="F143" s="6"/>
      <c r="G143" s="5"/>
      <c r="H143" s="5"/>
      <c r="I143" s="5"/>
      <c r="J143" s="5"/>
      <c r="K143" s="5"/>
      <c r="L143" s="10">
        <f>ROUND(SUM(L34:L142),5)</f>
        <v>0</v>
      </c>
      <c r="M143" s="10">
        <f>ROUND(SUM(M34:M142),5)</f>
        <v>1065</v>
      </c>
      <c r="N143" s="10">
        <f>N142</f>
        <v>1065</v>
      </c>
    </row>
    <row r="144" spans="1:14" ht="30" customHeight="1">
      <c r="A144" s="2"/>
      <c r="B144" s="2" t="s">
        <v>22</v>
      </c>
      <c r="C144" s="2"/>
      <c r="D144" s="2"/>
      <c r="E144" s="2"/>
      <c r="F144" s="3"/>
      <c r="G144" s="2"/>
      <c r="H144" s="2"/>
      <c r="I144" s="2"/>
      <c r="J144" s="2"/>
      <c r="K144" s="2"/>
      <c r="L144" s="4"/>
      <c r="M144" s="4"/>
      <c r="N144" s="4"/>
    </row>
    <row r="145" spans="1:14" ht="15">
      <c r="A145" s="2"/>
      <c r="B145" s="2"/>
      <c r="C145" s="2" t="s">
        <v>23</v>
      </c>
      <c r="D145" s="2"/>
      <c r="E145" s="2"/>
      <c r="F145" s="3"/>
      <c r="G145" s="2"/>
      <c r="H145" s="2"/>
      <c r="I145" s="2"/>
      <c r="J145" s="2"/>
      <c r="K145" s="2"/>
      <c r="L145" s="4"/>
      <c r="M145" s="4"/>
      <c r="N145" s="4"/>
    </row>
    <row r="146" spans="1:14" ht="15">
      <c r="A146" s="5"/>
      <c r="B146" s="5"/>
      <c r="C146" s="5"/>
      <c r="D146" s="5"/>
      <c r="E146" s="5" t="s">
        <v>73</v>
      </c>
      <c r="F146" s="6">
        <v>42488</v>
      </c>
      <c r="G146" s="5"/>
      <c r="H146" s="5"/>
      <c r="I146" s="5" t="s">
        <v>271</v>
      </c>
      <c r="J146" s="5" t="s">
        <v>23</v>
      </c>
      <c r="K146" s="5" t="s">
        <v>416</v>
      </c>
      <c r="L146" s="10"/>
      <c r="M146" s="10">
        <v>12</v>
      </c>
      <c r="N146" s="10">
        <v>12</v>
      </c>
    </row>
    <row r="147" spans="1:14" ht="15">
      <c r="A147" s="5"/>
      <c r="B147" s="5"/>
      <c r="C147" s="5"/>
      <c r="D147" s="5"/>
      <c r="E147" s="5" t="s">
        <v>73</v>
      </c>
      <c r="F147" s="6">
        <v>42521</v>
      </c>
      <c r="G147" s="5"/>
      <c r="H147" s="5"/>
      <c r="I147" s="5" t="s">
        <v>272</v>
      </c>
      <c r="J147" s="5" t="s">
        <v>23</v>
      </c>
      <c r="K147" s="5" t="s">
        <v>416</v>
      </c>
      <c r="L147" s="10"/>
      <c r="M147" s="10">
        <v>10</v>
      </c>
      <c r="N147" s="10">
        <v>22</v>
      </c>
    </row>
    <row r="148" spans="1:14" ht="15">
      <c r="A148" s="5"/>
      <c r="B148" s="5"/>
      <c r="C148" s="5"/>
      <c r="D148" s="5"/>
      <c r="E148" s="5" t="s">
        <v>73</v>
      </c>
      <c r="F148" s="6">
        <v>42521</v>
      </c>
      <c r="G148" s="5"/>
      <c r="H148" s="5"/>
      <c r="I148" s="5" t="s">
        <v>273</v>
      </c>
      <c r="J148" s="5" t="s">
        <v>23</v>
      </c>
      <c r="K148" s="5" t="s">
        <v>416</v>
      </c>
      <c r="L148" s="10"/>
      <c r="M148" s="10">
        <v>12</v>
      </c>
      <c r="N148" s="10">
        <v>34</v>
      </c>
    </row>
    <row r="149" spans="1:14" ht="15">
      <c r="A149" s="5"/>
      <c r="B149" s="5"/>
      <c r="C149" s="5"/>
      <c r="D149" s="5"/>
      <c r="E149" s="5" t="s">
        <v>73</v>
      </c>
      <c r="F149" s="6">
        <v>42545</v>
      </c>
      <c r="G149" s="5"/>
      <c r="H149" s="5"/>
      <c r="I149" s="5" t="s">
        <v>274</v>
      </c>
      <c r="J149" s="5" t="s">
        <v>23</v>
      </c>
      <c r="K149" s="5" t="s">
        <v>416</v>
      </c>
      <c r="L149" s="10"/>
      <c r="M149" s="10">
        <v>20</v>
      </c>
      <c r="N149" s="10">
        <v>54</v>
      </c>
    </row>
    <row r="150" spans="1:14" ht="15.75" thickBot="1">
      <c r="A150" s="5"/>
      <c r="B150" s="5"/>
      <c r="C150" s="5"/>
      <c r="D150" s="5"/>
      <c r="E150" s="5" t="s">
        <v>73</v>
      </c>
      <c r="F150" s="6">
        <v>42745</v>
      </c>
      <c r="G150" s="5"/>
      <c r="H150" s="5"/>
      <c r="I150" s="5" t="s">
        <v>275</v>
      </c>
      <c r="J150" s="5" t="s">
        <v>23</v>
      </c>
      <c r="K150" s="5" t="s">
        <v>416</v>
      </c>
      <c r="L150" s="7"/>
      <c r="M150" s="7">
        <v>46</v>
      </c>
      <c r="N150" s="7">
        <v>100</v>
      </c>
    </row>
    <row r="151" spans="1:14" ht="15">
      <c r="A151" s="5"/>
      <c r="B151" s="5"/>
      <c r="C151" s="5" t="s">
        <v>24</v>
      </c>
      <c r="D151" s="5"/>
      <c r="E151" s="5"/>
      <c r="F151" s="6"/>
      <c r="G151" s="5"/>
      <c r="H151" s="5"/>
      <c r="I151" s="5"/>
      <c r="J151" s="5"/>
      <c r="K151" s="5"/>
      <c r="L151" s="10">
        <f>ROUND(SUM(L145:L150),5)</f>
        <v>0</v>
      </c>
      <c r="M151" s="10">
        <f>ROUND(SUM(M145:M150),5)</f>
        <v>100</v>
      </c>
      <c r="N151" s="10">
        <f>N150</f>
        <v>100</v>
      </c>
    </row>
    <row r="152" spans="1:14" ht="30" customHeight="1">
      <c r="A152" s="2"/>
      <c r="B152" s="2"/>
      <c r="C152" s="2" t="s">
        <v>25</v>
      </c>
      <c r="D152" s="2"/>
      <c r="E152" s="2"/>
      <c r="F152" s="3"/>
      <c r="G152" s="2"/>
      <c r="H152" s="2"/>
      <c r="I152" s="2"/>
      <c r="J152" s="2"/>
      <c r="K152" s="2"/>
      <c r="L152" s="4"/>
      <c r="M152" s="4"/>
      <c r="N152" s="4"/>
    </row>
    <row r="153" spans="1:14" ht="15">
      <c r="A153" s="5"/>
      <c r="B153" s="5"/>
      <c r="C153" s="5"/>
      <c r="D153" s="5"/>
      <c r="E153" s="5" t="s">
        <v>73</v>
      </c>
      <c r="F153" s="6">
        <v>42692</v>
      </c>
      <c r="G153" s="5" t="s">
        <v>78</v>
      </c>
      <c r="H153" s="5"/>
      <c r="I153" s="5" t="s">
        <v>276</v>
      </c>
      <c r="J153" s="5" t="s">
        <v>25</v>
      </c>
      <c r="K153" s="5" t="s">
        <v>416</v>
      </c>
      <c r="L153" s="10"/>
      <c r="M153" s="10"/>
      <c r="N153" s="10">
        <v>0</v>
      </c>
    </row>
    <row r="154" spans="1:14" ht="15">
      <c r="A154" s="5"/>
      <c r="B154" s="5"/>
      <c r="C154" s="5"/>
      <c r="D154" s="5"/>
      <c r="E154" s="5" t="s">
        <v>73</v>
      </c>
      <c r="F154" s="6">
        <v>42814</v>
      </c>
      <c r="G154" s="5"/>
      <c r="H154" s="5"/>
      <c r="I154" s="5" t="s">
        <v>277</v>
      </c>
      <c r="J154" s="5" t="s">
        <v>25</v>
      </c>
      <c r="K154" s="5" t="s">
        <v>416</v>
      </c>
      <c r="L154" s="10"/>
      <c r="M154" s="10">
        <v>44.2</v>
      </c>
      <c r="N154" s="10">
        <v>44.2</v>
      </c>
    </row>
    <row r="155" spans="1:14" ht="15">
      <c r="A155" s="5"/>
      <c r="B155" s="5"/>
      <c r="C155" s="5"/>
      <c r="D155" s="5"/>
      <c r="E155" s="5" t="s">
        <v>73</v>
      </c>
      <c r="F155" s="6">
        <v>42814</v>
      </c>
      <c r="G155" s="5"/>
      <c r="H155" s="5"/>
      <c r="I155" s="5" t="s">
        <v>278</v>
      </c>
      <c r="J155" s="5" t="s">
        <v>25</v>
      </c>
      <c r="K155" s="5" t="s">
        <v>416</v>
      </c>
      <c r="L155" s="10"/>
      <c r="M155" s="10">
        <v>76</v>
      </c>
      <c r="N155" s="10">
        <v>120.2</v>
      </c>
    </row>
    <row r="156" spans="1:14" ht="15.75" thickBot="1">
      <c r="A156" s="5"/>
      <c r="B156" s="5"/>
      <c r="C156" s="5"/>
      <c r="D156" s="5"/>
      <c r="E156" s="5" t="s">
        <v>73</v>
      </c>
      <c r="F156" s="6">
        <v>42814</v>
      </c>
      <c r="G156" s="5"/>
      <c r="H156" s="5"/>
      <c r="I156" s="5" t="s">
        <v>279</v>
      </c>
      <c r="J156" s="5" t="s">
        <v>25</v>
      </c>
      <c r="K156" s="5" t="s">
        <v>416</v>
      </c>
      <c r="L156" s="7"/>
      <c r="M156" s="7">
        <v>7</v>
      </c>
      <c r="N156" s="7">
        <v>127.2</v>
      </c>
    </row>
    <row r="157" spans="1:14" ht="15">
      <c r="A157" s="5"/>
      <c r="B157" s="5"/>
      <c r="C157" s="5" t="s">
        <v>26</v>
      </c>
      <c r="D157" s="5"/>
      <c r="E157" s="5"/>
      <c r="F157" s="6"/>
      <c r="G157" s="5"/>
      <c r="H157" s="5"/>
      <c r="I157" s="5"/>
      <c r="J157" s="5"/>
      <c r="K157" s="5"/>
      <c r="L157" s="10">
        <f>ROUND(SUM(L152:L156),5)</f>
        <v>0</v>
      </c>
      <c r="M157" s="10">
        <f>ROUND(SUM(M152:M156),5)</f>
        <v>127.2</v>
      </c>
      <c r="N157" s="10">
        <f>N156</f>
        <v>127.2</v>
      </c>
    </row>
    <row r="158" spans="1:14" ht="30" customHeight="1">
      <c r="A158" s="2"/>
      <c r="B158" s="2"/>
      <c r="C158" s="2" t="s">
        <v>27</v>
      </c>
      <c r="D158" s="2"/>
      <c r="E158" s="2"/>
      <c r="F158" s="3"/>
      <c r="G158" s="2"/>
      <c r="H158" s="2"/>
      <c r="I158" s="2"/>
      <c r="J158" s="2"/>
      <c r="K158" s="2"/>
      <c r="L158" s="4"/>
      <c r="M158" s="4"/>
      <c r="N158" s="4"/>
    </row>
    <row r="159" spans="1:14" ht="15.75" thickBot="1">
      <c r="A159" s="1"/>
      <c r="B159" s="1"/>
      <c r="C159" s="1"/>
      <c r="D159" s="5"/>
      <c r="E159" s="5" t="s">
        <v>73</v>
      </c>
      <c r="F159" s="6">
        <v>42786</v>
      </c>
      <c r="G159" s="5" t="s">
        <v>78</v>
      </c>
      <c r="H159" s="5"/>
      <c r="I159" s="5" t="s">
        <v>280</v>
      </c>
      <c r="J159" s="5" t="s">
        <v>27</v>
      </c>
      <c r="K159" s="5" t="s">
        <v>416</v>
      </c>
      <c r="L159" s="7"/>
      <c r="M159" s="7">
        <v>10</v>
      </c>
      <c r="N159" s="7">
        <v>10</v>
      </c>
    </row>
    <row r="160" spans="1:14" ht="15">
      <c r="A160" s="5"/>
      <c r="B160" s="5"/>
      <c r="C160" s="5" t="s">
        <v>28</v>
      </c>
      <c r="D160" s="5"/>
      <c r="E160" s="5"/>
      <c r="F160" s="6"/>
      <c r="G160" s="5"/>
      <c r="H160" s="5"/>
      <c r="I160" s="5"/>
      <c r="J160" s="5"/>
      <c r="K160" s="5"/>
      <c r="L160" s="10">
        <f>ROUND(SUM(L158:L159),5)</f>
        <v>0</v>
      </c>
      <c r="M160" s="10">
        <f>ROUND(SUM(M158:M159),5)</f>
        <v>10</v>
      </c>
      <c r="N160" s="10">
        <f>N159</f>
        <v>10</v>
      </c>
    </row>
    <row r="161" spans="1:14" ht="30" customHeight="1">
      <c r="A161" s="2"/>
      <c r="B161" s="2"/>
      <c r="C161" s="2" t="s">
        <v>29</v>
      </c>
      <c r="D161" s="2"/>
      <c r="E161" s="2"/>
      <c r="F161" s="3"/>
      <c r="G161" s="2"/>
      <c r="H161" s="2"/>
      <c r="I161" s="2"/>
      <c r="J161" s="2"/>
      <c r="K161" s="2"/>
      <c r="L161" s="4"/>
      <c r="M161" s="4"/>
      <c r="N161" s="4"/>
    </row>
    <row r="162" spans="1:14" ht="15">
      <c r="A162" s="5"/>
      <c r="B162" s="5"/>
      <c r="C162" s="5"/>
      <c r="D162" s="5"/>
      <c r="E162" s="5" t="s">
        <v>73</v>
      </c>
      <c r="F162" s="6">
        <v>42521</v>
      </c>
      <c r="G162" s="5"/>
      <c r="H162" s="5"/>
      <c r="I162" s="5" t="s">
        <v>281</v>
      </c>
      <c r="J162" s="5" t="s">
        <v>29</v>
      </c>
      <c r="K162" s="5" t="s">
        <v>416</v>
      </c>
      <c r="L162" s="10"/>
      <c r="M162" s="10">
        <v>4</v>
      </c>
      <c r="N162" s="10">
        <v>4</v>
      </c>
    </row>
    <row r="163" spans="1:14" ht="15">
      <c r="A163" s="5"/>
      <c r="B163" s="5"/>
      <c r="C163" s="5"/>
      <c r="D163" s="5"/>
      <c r="E163" s="5" t="s">
        <v>74</v>
      </c>
      <c r="F163" s="6">
        <v>42554</v>
      </c>
      <c r="G163" s="5" t="s">
        <v>80</v>
      </c>
      <c r="H163" s="5" t="s">
        <v>155</v>
      </c>
      <c r="I163" s="5" t="s">
        <v>282</v>
      </c>
      <c r="J163" s="5" t="s">
        <v>29</v>
      </c>
      <c r="K163" s="5" t="s">
        <v>416</v>
      </c>
      <c r="L163" s="10"/>
      <c r="M163" s="10">
        <v>15</v>
      </c>
      <c r="N163" s="10">
        <v>19</v>
      </c>
    </row>
    <row r="164" spans="1:14" ht="15">
      <c r="A164" s="5"/>
      <c r="B164" s="5"/>
      <c r="C164" s="5"/>
      <c r="D164" s="5"/>
      <c r="E164" s="5" t="s">
        <v>74</v>
      </c>
      <c r="F164" s="6">
        <v>42554</v>
      </c>
      <c r="G164" s="5" t="s">
        <v>81</v>
      </c>
      <c r="H164" s="5" t="s">
        <v>156</v>
      </c>
      <c r="I164" s="5" t="s">
        <v>283</v>
      </c>
      <c r="J164" s="5" t="s">
        <v>29</v>
      </c>
      <c r="K164" s="5" t="s">
        <v>416</v>
      </c>
      <c r="L164" s="10"/>
      <c r="M164" s="10">
        <v>45</v>
      </c>
      <c r="N164" s="10">
        <v>64</v>
      </c>
    </row>
    <row r="165" spans="1:14" ht="15">
      <c r="A165" s="5"/>
      <c r="B165" s="5"/>
      <c r="C165" s="5"/>
      <c r="D165" s="5"/>
      <c r="E165" s="5" t="s">
        <v>74</v>
      </c>
      <c r="F165" s="6">
        <v>42554</v>
      </c>
      <c r="G165" s="5" t="s">
        <v>82</v>
      </c>
      <c r="H165" s="5" t="s">
        <v>156</v>
      </c>
      <c r="I165" s="5" t="s">
        <v>283</v>
      </c>
      <c r="J165" s="5" t="s">
        <v>29</v>
      </c>
      <c r="K165" s="5" t="s">
        <v>416</v>
      </c>
      <c r="L165" s="10"/>
      <c r="M165" s="10">
        <v>45</v>
      </c>
      <c r="N165" s="10">
        <v>109</v>
      </c>
    </row>
    <row r="166" spans="1:14" ht="15">
      <c r="A166" s="5"/>
      <c r="B166" s="5"/>
      <c r="C166" s="5"/>
      <c r="D166" s="5"/>
      <c r="E166" s="5" t="s">
        <v>74</v>
      </c>
      <c r="F166" s="6">
        <v>42554</v>
      </c>
      <c r="G166" s="5" t="s">
        <v>83</v>
      </c>
      <c r="H166" s="5" t="s">
        <v>156</v>
      </c>
      <c r="I166" s="5" t="s">
        <v>283</v>
      </c>
      <c r="J166" s="5" t="s">
        <v>29</v>
      </c>
      <c r="K166" s="5" t="s">
        <v>416</v>
      </c>
      <c r="L166" s="10"/>
      <c r="M166" s="10">
        <v>45</v>
      </c>
      <c r="N166" s="10">
        <v>154</v>
      </c>
    </row>
    <row r="167" spans="1:14" ht="15">
      <c r="A167" s="5"/>
      <c r="B167" s="5"/>
      <c r="C167" s="5"/>
      <c r="D167" s="5"/>
      <c r="E167" s="5" t="s">
        <v>73</v>
      </c>
      <c r="F167" s="6">
        <v>42560</v>
      </c>
      <c r="G167" s="5" t="s">
        <v>78</v>
      </c>
      <c r="H167" s="5"/>
      <c r="I167" s="5" t="s">
        <v>284</v>
      </c>
      <c r="J167" s="5" t="s">
        <v>29</v>
      </c>
      <c r="K167" s="5" t="s">
        <v>416</v>
      </c>
      <c r="L167" s="10"/>
      <c r="M167" s="10">
        <v>30</v>
      </c>
      <c r="N167" s="10">
        <v>184</v>
      </c>
    </row>
    <row r="168" spans="1:14" ht="15">
      <c r="A168" s="5"/>
      <c r="B168" s="5"/>
      <c r="C168" s="5"/>
      <c r="D168" s="5"/>
      <c r="E168" s="5" t="s">
        <v>73</v>
      </c>
      <c r="F168" s="6">
        <v>42562</v>
      </c>
      <c r="G168" s="5"/>
      <c r="H168" s="5"/>
      <c r="I168" s="5" t="s">
        <v>285</v>
      </c>
      <c r="J168" s="5" t="s">
        <v>29</v>
      </c>
      <c r="K168" s="5" t="s">
        <v>416</v>
      </c>
      <c r="L168" s="10"/>
      <c r="M168" s="10">
        <v>16.46</v>
      </c>
      <c r="N168" s="10">
        <v>200.46</v>
      </c>
    </row>
    <row r="169" spans="1:14" ht="15">
      <c r="A169" s="5"/>
      <c r="B169" s="5"/>
      <c r="C169" s="5"/>
      <c r="D169" s="5"/>
      <c r="E169" s="5" t="s">
        <v>73</v>
      </c>
      <c r="F169" s="6">
        <v>42595</v>
      </c>
      <c r="G169" s="5" t="s">
        <v>78</v>
      </c>
      <c r="H169" s="5"/>
      <c r="I169" s="5" t="s">
        <v>284</v>
      </c>
      <c r="J169" s="5" t="s">
        <v>29</v>
      </c>
      <c r="K169" s="5" t="s">
        <v>416</v>
      </c>
      <c r="L169" s="10"/>
      <c r="M169" s="10">
        <v>13</v>
      </c>
      <c r="N169" s="10">
        <v>213.46</v>
      </c>
    </row>
    <row r="170" spans="1:14" ht="15">
      <c r="A170" s="5"/>
      <c r="B170" s="5"/>
      <c r="C170" s="5"/>
      <c r="D170" s="5"/>
      <c r="E170" s="5" t="s">
        <v>73</v>
      </c>
      <c r="F170" s="6">
        <v>42623</v>
      </c>
      <c r="G170" s="5" t="s">
        <v>78</v>
      </c>
      <c r="H170" s="5"/>
      <c r="I170" s="5" t="s">
        <v>284</v>
      </c>
      <c r="J170" s="5" t="s">
        <v>29</v>
      </c>
      <c r="K170" s="5" t="s">
        <v>416</v>
      </c>
      <c r="L170" s="10"/>
      <c r="M170" s="10">
        <v>12.4</v>
      </c>
      <c r="N170" s="10">
        <v>225.86</v>
      </c>
    </row>
    <row r="171" spans="1:14" ht="15">
      <c r="A171" s="5"/>
      <c r="B171" s="5"/>
      <c r="C171" s="5"/>
      <c r="D171" s="5"/>
      <c r="E171" s="5" t="s">
        <v>73</v>
      </c>
      <c r="F171" s="6">
        <v>42671</v>
      </c>
      <c r="G171" s="5"/>
      <c r="H171" s="5"/>
      <c r="I171" s="5" t="s">
        <v>286</v>
      </c>
      <c r="J171" s="5" t="s">
        <v>29</v>
      </c>
      <c r="K171" s="5" t="s">
        <v>416</v>
      </c>
      <c r="L171" s="10"/>
      <c r="M171" s="10">
        <v>78</v>
      </c>
      <c r="N171" s="10">
        <v>303.86</v>
      </c>
    </row>
    <row r="172" spans="1:14" ht="15">
      <c r="A172" s="5"/>
      <c r="B172" s="5"/>
      <c r="C172" s="5"/>
      <c r="D172" s="5"/>
      <c r="E172" s="5" t="s">
        <v>73</v>
      </c>
      <c r="F172" s="6">
        <v>42678</v>
      </c>
      <c r="G172" s="5"/>
      <c r="H172" s="5"/>
      <c r="I172" s="5" t="s">
        <v>287</v>
      </c>
      <c r="J172" s="5" t="s">
        <v>29</v>
      </c>
      <c r="K172" s="5" t="s">
        <v>416</v>
      </c>
      <c r="L172" s="10"/>
      <c r="M172" s="10">
        <v>56.68</v>
      </c>
      <c r="N172" s="10">
        <v>360.54</v>
      </c>
    </row>
    <row r="173" spans="1:14" ht="15">
      <c r="A173" s="5"/>
      <c r="B173" s="5"/>
      <c r="C173" s="5"/>
      <c r="D173" s="5"/>
      <c r="E173" s="5" t="s">
        <v>74</v>
      </c>
      <c r="F173" s="6">
        <v>42681</v>
      </c>
      <c r="G173" s="5" t="s">
        <v>84</v>
      </c>
      <c r="H173" s="5" t="s">
        <v>157</v>
      </c>
      <c r="I173" s="5" t="s">
        <v>288</v>
      </c>
      <c r="J173" s="5" t="s">
        <v>29</v>
      </c>
      <c r="K173" s="5" t="s">
        <v>416</v>
      </c>
      <c r="L173" s="10"/>
      <c r="M173" s="10">
        <v>15</v>
      </c>
      <c r="N173" s="10">
        <v>375.54</v>
      </c>
    </row>
    <row r="174" spans="1:14" ht="15">
      <c r="A174" s="5"/>
      <c r="B174" s="5"/>
      <c r="C174" s="5"/>
      <c r="D174" s="5"/>
      <c r="E174" s="5" t="s">
        <v>73</v>
      </c>
      <c r="F174" s="6">
        <v>42681</v>
      </c>
      <c r="G174" s="5"/>
      <c r="H174" s="5"/>
      <c r="I174" s="5" t="s">
        <v>289</v>
      </c>
      <c r="J174" s="5" t="s">
        <v>29</v>
      </c>
      <c r="K174" s="5" t="s">
        <v>416</v>
      </c>
      <c r="L174" s="10"/>
      <c r="M174" s="10">
        <v>15</v>
      </c>
      <c r="N174" s="10">
        <v>390.54</v>
      </c>
    </row>
    <row r="175" spans="1:14" ht="15">
      <c r="A175" s="5"/>
      <c r="B175" s="5"/>
      <c r="C175" s="5"/>
      <c r="D175" s="5"/>
      <c r="E175" s="5" t="s">
        <v>73</v>
      </c>
      <c r="F175" s="6">
        <v>42692</v>
      </c>
      <c r="G175" s="5" t="s">
        <v>78</v>
      </c>
      <c r="H175" s="5"/>
      <c r="I175" s="5" t="s">
        <v>284</v>
      </c>
      <c r="J175" s="5" t="s">
        <v>29</v>
      </c>
      <c r="K175" s="5" t="s">
        <v>416</v>
      </c>
      <c r="L175" s="10"/>
      <c r="M175" s="10">
        <v>21.9</v>
      </c>
      <c r="N175" s="10">
        <v>412.44</v>
      </c>
    </row>
    <row r="176" spans="1:14" ht="15">
      <c r="A176" s="5"/>
      <c r="B176" s="5"/>
      <c r="C176" s="5"/>
      <c r="D176" s="5"/>
      <c r="E176" s="5" t="s">
        <v>73</v>
      </c>
      <c r="F176" s="6">
        <v>42704</v>
      </c>
      <c r="G176" s="5" t="s">
        <v>78</v>
      </c>
      <c r="H176" s="5"/>
      <c r="I176" s="5" t="s">
        <v>284</v>
      </c>
      <c r="J176" s="5" t="s">
        <v>29</v>
      </c>
      <c r="K176" s="5" t="s">
        <v>416</v>
      </c>
      <c r="L176" s="10"/>
      <c r="M176" s="10">
        <v>7.11</v>
      </c>
      <c r="N176" s="10">
        <v>419.55</v>
      </c>
    </row>
    <row r="177" spans="1:14" ht="15">
      <c r="A177" s="5"/>
      <c r="B177" s="5"/>
      <c r="C177" s="5"/>
      <c r="D177" s="5"/>
      <c r="E177" s="5" t="s">
        <v>73</v>
      </c>
      <c r="F177" s="6">
        <v>42744</v>
      </c>
      <c r="G177" s="5" t="s">
        <v>78</v>
      </c>
      <c r="H177" s="5"/>
      <c r="I177" s="5" t="s">
        <v>284</v>
      </c>
      <c r="J177" s="5" t="s">
        <v>29</v>
      </c>
      <c r="K177" s="5" t="s">
        <v>416</v>
      </c>
      <c r="L177" s="10"/>
      <c r="M177" s="10">
        <v>4.5</v>
      </c>
      <c r="N177" s="10">
        <v>424.05</v>
      </c>
    </row>
    <row r="178" spans="1:14" ht="15">
      <c r="A178" s="5"/>
      <c r="B178" s="5"/>
      <c r="C178" s="5"/>
      <c r="D178" s="5"/>
      <c r="E178" s="5" t="s">
        <v>74</v>
      </c>
      <c r="F178" s="6">
        <v>42772</v>
      </c>
      <c r="G178" s="5" t="s">
        <v>85</v>
      </c>
      <c r="H178" s="5" t="s">
        <v>158</v>
      </c>
      <c r="I178" s="5" t="s">
        <v>290</v>
      </c>
      <c r="J178" s="5" t="s">
        <v>29</v>
      </c>
      <c r="K178" s="5" t="s">
        <v>416</v>
      </c>
      <c r="L178" s="10"/>
      <c r="M178" s="10">
        <v>47.96</v>
      </c>
      <c r="N178" s="10">
        <v>472.01</v>
      </c>
    </row>
    <row r="179" spans="1:14" ht="15">
      <c r="A179" s="5"/>
      <c r="B179" s="5"/>
      <c r="C179" s="5"/>
      <c r="D179" s="5"/>
      <c r="E179" s="5" t="s">
        <v>73</v>
      </c>
      <c r="F179" s="6">
        <v>42775</v>
      </c>
      <c r="G179" s="5"/>
      <c r="H179" s="5"/>
      <c r="I179" s="5" t="s">
        <v>291</v>
      </c>
      <c r="J179" s="5" t="s">
        <v>29</v>
      </c>
      <c r="K179" s="5" t="s">
        <v>416</v>
      </c>
      <c r="L179" s="10"/>
      <c r="M179" s="10">
        <v>66.42</v>
      </c>
      <c r="N179" s="10">
        <v>538.43</v>
      </c>
    </row>
    <row r="180" spans="1:14" ht="15">
      <c r="A180" s="5"/>
      <c r="B180" s="5"/>
      <c r="C180" s="5"/>
      <c r="D180" s="5"/>
      <c r="E180" s="5" t="s">
        <v>73</v>
      </c>
      <c r="F180" s="6">
        <v>42786</v>
      </c>
      <c r="G180" s="5" t="s">
        <v>78</v>
      </c>
      <c r="H180" s="5"/>
      <c r="I180" s="5" t="s">
        <v>284</v>
      </c>
      <c r="J180" s="5" t="s">
        <v>29</v>
      </c>
      <c r="K180" s="5" t="s">
        <v>416</v>
      </c>
      <c r="L180" s="10"/>
      <c r="M180" s="10">
        <v>4.3</v>
      </c>
      <c r="N180" s="10">
        <v>542.73</v>
      </c>
    </row>
    <row r="181" spans="1:14" ht="15">
      <c r="A181" s="5"/>
      <c r="B181" s="5"/>
      <c r="C181" s="5"/>
      <c r="D181" s="5"/>
      <c r="E181" s="5" t="s">
        <v>74</v>
      </c>
      <c r="F181" s="6">
        <v>42794</v>
      </c>
      <c r="G181" s="5" t="s">
        <v>86</v>
      </c>
      <c r="H181" s="5" t="s">
        <v>159</v>
      </c>
      <c r="I181" s="5" t="s">
        <v>292</v>
      </c>
      <c r="J181" s="5" t="s">
        <v>29</v>
      </c>
      <c r="K181" s="5" t="s">
        <v>416</v>
      </c>
      <c r="L181" s="10"/>
      <c r="M181" s="10">
        <v>325</v>
      </c>
      <c r="N181" s="10">
        <v>867.73</v>
      </c>
    </row>
    <row r="182" spans="1:14" ht="15">
      <c r="A182" s="5"/>
      <c r="B182" s="5"/>
      <c r="C182" s="5"/>
      <c r="D182" s="5"/>
      <c r="E182" s="5" t="s">
        <v>74</v>
      </c>
      <c r="F182" s="6">
        <v>42794</v>
      </c>
      <c r="G182" s="5" t="s">
        <v>86</v>
      </c>
      <c r="H182" s="5" t="s">
        <v>159</v>
      </c>
      <c r="I182" s="5" t="s">
        <v>293</v>
      </c>
      <c r="J182" s="5" t="s">
        <v>29</v>
      </c>
      <c r="K182" s="5" t="s">
        <v>416</v>
      </c>
      <c r="L182" s="10"/>
      <c r="M182" s="10">
        <v>65</v>
      </c>
      <c r="N182" s="10">
        <v>932.73</v>
      </c>
    </row>
    <row r="183" spans="1:14" ht="15">
      <c r="A183" s="5"/>
      <c r="B183" s="5"/>
      <c r="C183" s="5"/>
      <c r="D183" s="5"/>
      <c r="E183" s="5" t="s">
        <v>74</v>
      </c>
      <c r="F183" s="6">
        <v>42822</v>
      </c>
      <c r="G183" s="5" t="s">
        <v>87</v>
      </c>
      <c r="H183" s="5" t="s">
        <v>159</v>
      </c>
      <c r="I183" s="5" t="s">
        <v>292</v>
      </c>
      <c r="J183" s="5" t="s">
        <v>29</v>
      </c>
      <c r="K183" s="5" t="s">
        <v>416</v>
      </c>
      <c r="L183" s="10"/>
      <c r="M183" s="10">
        <v>300</v>
      </c>
      <c r="N183" s="10">
        <v>1232.73</v>
      </c>
    </row>
    <row r="184" spans="1:14" ht="15.75" thickBot="1">
      <c r="A184" s="5"/>
      <c r="B184" s="5"/>
      <c r="C184" s="5"/>
      <c r="D184" s="5"/>
      <c r="E184" s="5" t="s">
        <v>74</v>
      </c>
      <c r="F184" s="6">
        <v>42822</v>
      </c>
      <c r="G184" s="5" t="s">
        <v>87</v>
      </c>
      <c r="H184" s="5" t="s">
        <v>159</v>
      </c>
      <c r="I184" s="5" t="s">
        <v>293</v>
      </c>
      <c r="J184" s="5" t="s">
        <v>29</v>
      </c>
      <c r="K184" s="5" t="s">
        <v>416</v>
      </c>
      <c r="L184" s="7"/>
      <c r="M184" s="7">
        <v>60</v>
      </c>
      <c r="N184" s="7">
        <v>1292.73</v>
      </c>
    </row>
    <row r="185" spans="1:14" ht="15">
      <c r="A185" s="5"/>
      <c r="B185" s="5"/>
      <c r="C185" s="5" t="s">
        <v>30</v>
      </c>
      <c r="D185" s="5"/>
      <c r="E185" s="5"/>
      <c r="F185" s="6"/>
      <c r="G185" s="5"/>
      <c r="H185" s="5"/>
      <c r="I185" s="5"/>
      <c r="J185" s="5"/>
      <c r="K185" s="5"/>
      <c r="L185" s="10">
        <f>ROUND(SUM(L161:L184),5)</f>
        <v>0</v>
      </c>
      <c r="M185" s="10">
        <f>ROUND(SUM(M161:M184),5)</f>
        <v>1292.73</v>
      </c>
      <c r="N185" s="10">
        <f>N184</f>
        <v>1292.73</v>
      </c>
    </row>
    <row r="186" spans="1:14" ht="30" customHeight="1">
      <c r="A186" s="2"/>
      <c r="B186" s="2"/>
      <c r="C186" s="2" t="s">
        <v>31</v>
      </c>
      <c r="D186" s="2"/>
      <c r="E186" s="2"/>
      <c r="F186" s="3"/>
      <c r="G186" s="2"/>
      <c r="H186" s="2"/>
      <c r="I186" s="2"/>
      <c r="J186" s="2"/>
      <c r="K186" s="2"/>
      <c r="L186" s="4"/>
      <c r="M186" s="4"/>
      <c r="N186" s="4"/>
    </row>
    <row r="187" spans="1:14" ht="15">
      <c r="A187" s="5"/>
      <c r="B187" s="5"/>
      <c r="C187" s="5"/>
      <c r="D187" s="5"/>
      <c r="E187" s="5" t="s">
        <v>73</v>
      </c>
      <c r="F187" s="6">
        <v>42488</v>
      </c>
      <c r="G187" s="5"/>
      <c r="H187" s="5"/>
      <c r="I187" s="5" t="s">
        <v>294</v>
      </c>
      <c r="J187" s="5" t="s">
        <v>31</v>
      </c>
      <c r="K187" s="5" t="s">
        <v>416</v>
      </c>
      <c r="L187" s="10"/>
      <c r="M187" s="10">
        <v>50.2</v>
      </c>
      <c r="N187" s="10">
        <v>50.2</v>
      </c>
    </row>
    <row r="188" spans="1:14" ht="15">
      <c r="A188" s="5"/>
      <c r="B188" s="5"/>
      <c r="C188" s="5"/>
      <c r="D188" s="5"/>
      <c r="E188" s="5" t="s">
        <v>74</v>
      </c>
      <c r="F188" s="6">
        <v>42534</v>
      </c>
      <c r="G188" s="5" t="s">
        <v>88</v>
      </c>
      <c r="H188" s="5" t="s">
        <v>160</v>
      </c>
      <c r="I188" s="5" t="s">
        <v>295</v>
      </c>
      <c r="J188" s="5" t="s">
        <v>31</v>
      </c>
      <c r="K188" s="5" t="s">
        <v>416</v>
      </c>
      <c r="L188" s="10"/>
      <c r="M188" s="10">
        <v>112</v>
      </c>
      <c r="N188" s="10">
        <v>162.2</v>
      </c>
    </row>
    <row r="189" spans="1:14" ht="15">
      <c r="A189" s="5"/>
      <c r="B189" s="5"/>
      <c r="C189" s="5"/>
      <c r="D189" s="5"/>
      <c r="E189" s="5" t="s">
        <v>74</v>
      </c>
      <c r="F189" s="6">
        <v>42534</v>
      </c>
      <c r="G189" s="5" t="s">
        <v>88</v>
      </c>
      <c r="H189" s="5" t="s">
        <v>160</v>
      </c>
      <c r="I189" s="5" t="s">
        <v>296</v>
      </c>
      <c r="J189" s="5" t="s">
        <v>31</v>
      </c>
      <c r="K189" s="5" t="s">
        <v>416</v>
      </c>
      <c r="L189" s="10"/>
      <c r="M189" s="10">
        <v>30</v>
      </c>
      <c r="N189" s="10">
        <v>192.2</v>
      </c>
    </row>
    <row r="190" spans="1:14" ht="15">
      <c r="A190" s="5"/>
      <c r="B190" s="5"/>
      <c r="C190" s="5"/>
      <c r="D190" s="5"/>
      <c r="E190" s="5" t="s">
        <v>74</v>
      </c>
      <c r="F190" s="6">
        <v>42534</v>
      </c>
      <c r="G190" s="5" t="s">
        <v>88</v>
      </c>
      <c r="H190" s="5" t="s">
        <v>160</v>
      </c>
      <c r="I190" s="5" t="s">
        <v>297</v>
      </c>
      <c r="J190" s="5" t="s">
        <v>31</v>
      </c>
      <c r="K190" s="5" t="s">
        <v>416</v>
      </c>
      <c r="L190" s="10"/>
      <c r="M190" s="10">
        <v>4</v>
      </c>
      <c r="N190" s="10">
        <v>196.2</v>
      </c>
    </row>
    <row r="191" spans="1:14" ht="15">
      <c r="A191" s="5"/>
      <c r="B191" s="5"/>
      <c r="C191" s="5"/>
      <c r="D191" s="5"/>
      <c r="E191" s="5" t="s">
        <v>74</v>
      </c>
      <c r="F191" s="6">
        <v>42534</v>
      </c>
      <c r="G191" s="5" t="s">
        <v>88</v>
      </c>
      <c r="H191" s="5" t="s">
        <v>160</v>
      </c>
      <c r="I191" s="5" t="s">
        <v>298</v>
      </c>
      <c r="J191" s="5" t="s">
        <v>31</v>
      </c>
      <c r="K191" s="5" t="s">
        <v>416</v>
      </c>
      <c r="L191" s="10"/>
      <c r="M191" s="10">
        <v>30.6</v>
      </c>
      <c r="N191" s="10">
        <v>226.8</v>
      </c>
    </row>
    <row r="192" spans="1:14" ht="15">
      <c r="A192" s="5"/>
      <c r="B192" s="5"/>
      <c r="C192" s="5"/>
      <c r="D192" s="5"/>
      <c r="E192" s="5" t="s">
        <v>74</v>
      </c>
      <c r="F192" s="6">
        <v>42534</v>
      </c>
      <c r="G192" s="5" t="s">
        <v>89</v>
      </c>
      <c r="H192" s="5" t="s">
        <v>161</v>
      </c>
      <c r="I192" s="5" t="s">
        <v>299</v>
      </c>
      <c r="J192" s="5" t="s">
        <v>31</v>
      </c>
      <c r="K192" s="5" t="s">
        <v>416</v>
      </c>
      <c r="L192" s="10"/>
      <c r="M192" s="10">
        <v>140</v>
      </c>
      <c r="N192" s="10">
        <v>366.8</v>
      </c>
    </row>
    <row r="193" spans="1:14" ht="15">
      <c r="A193" s="5"/>
      <c r="B193" s="5"/>
      <c r="C193" s="5"/>
      <c r="D193" s="5"/>
      <c r="E193" s="5" t="s">
        <v>75</v>
      </c>
      <c r="F193" s="6">
        <v>42534</v>
      </c>
      <c r="G193" s="5" t="s">
        <v>90</v>
      </c>
      <c r="H193" s="5"/>
      <c r="I193" s="5" t="s">
        <v>300</v>
      </c>
      <c r="J193" s="5" t="s">
        <v>31</v>
      </c>
      <c r="K193" s="5" t="s">
        <v>416</v>
      </c>
      <c r="L193" s="10">
        <v>140</v>
      </c>
      <c r="M193" s="10"/>
      <c r="N193" s="10">
        <v>226.8</v>
      </c>
    </row>
    <row r="194" spans="1:14" ht="15">
      <c r="A194" s="5"/>
      <c r="B194" s="5"/>
      <c r="C194" s="5"/>
      <c r="D194" s="5"/>
      <c r="E194" s="5" t="s">
        <v>75</v>
      </c>
      <c r="F194" s="6">
        <v>42534</v>
      </c>
      <c r="G194" s="5" t="s">
        <v>90</v>
      </c>
      <c r="H194" s="5"/>
      <c r="I194" s="5" t="s">
        <v>301</v>
      </c>
      <c r="J194" s="5" t="s">
        <v>31</v>
      </c>
      <c r="K194" s="5" t="s">
        <v>416</v>
      </c>
      <c r="L194" s="10">
        <v>176.6</v>
      </c>
      <c r="M194" s="10"/>
      <c r="N194" s="10">
        <v>50.2</v>
      </c>
    </row>
    <row r="195" spans="1:14" ht="15">
      <c r="A195" s="5"/>
      <c r="B195" s="5"/>
      <c r="C195" s="5"/>
      <c r="D195" s="5"/>
      <c r="E195" s="5" t="s">
        <v>73</v>
      </c>
      <c r="F195" s="6">
        <v>42800</v>
      </c>
      <c r="G195" s="5"/>
      <c r="H195" s="5"/>
      <c r="I195" s="5" t="s">
        <v>302</v>
      </c>
      <c r="J195" s="5" t="s">
        <v>31</v>
      </c>
      <c r="K195" s="5" t="s">
        <v>416</v>
      </c>
      <c r="L195" s="10"/>
      <c r="M195" s="10">
        <v>2531.77</v>
      </c>
      <c r="N195" s="10">
        <v>2581.97</v>
      </c>
    </row>
    <row r="196" spans="1:14" ht="15">
      <c r="A196" s="5"/>
      <c r="B196" s="5"/>
      <c r="C196" s="5"/>
      <c r="D196" s="5"/>
      <c r="E196" s="5" t="s">
        <v>73</v>
      </c>
      <c r="F196" s="6">
        <v>42803</v>
      </c>
      <c r="G196" s="5"/>
      <c r="H196" s="5"/>
      <c r="I196" s="5" t="s">
        <v>303</v>
      </c>
      <c r="J196" s="5" t="s">
        <v>31</v>
      </c>
      <c r="K196" s="5" t="s">
        <v>416</v>
      </c>
      <c r="L196" s="10"/>
      <c r="M196" s="10">
        <v>16.2</v>
      </c>
      <c r="N196" s="10">
        <v>2598.17</v>
      </c>
    </row>
    <row r="197" spans="1:14" ht="15">
      <c r="A197" s="5"/>
      <c r="B197" s="5"/>
      <c r="C197" s="5"/>
      <c r="D197" s="5"/>
      <c r="E197" s="5" t="s">
        <v>73</v>
      </c>
      <c r="F197" s="6">
        <v>42807</v>
      </c>
      <c r="G197" s="5"/>
      <c r="H197" s="5"/>
      <c r="I197" s="5" t="s">
        <v>304</v>
      </c>
      <c r="J197" s="5" t="s">
        <v>31</v>
      </c>
      <c r="K197" s="5" t="s">
        <v>416</v>
      </c>
      <c r="L197" s="10"/>
      <c r="M197" s="10">
        <v>102.95</v>
      </c>
      <c r="N197" s="10">
        <v>2701.12</v>
      </c>
    </row>
    <row r="198" spans="1:14" ht="15">
      <c r="A198" s="5"/>
      <c r="B198" s="5"/>
      <c r="C198" s="5"/>
      <c r="D198" s="5"/>
      <c r="E198" s="5" t="s">
        <v>73</v>
      </c>
      <c r="F198" s="6">
        <v>42814</v>
      </c>
      <c r="G198" s="5"/>
      <c r="H198" s="5"/>
      <c r="I198" s="5" t="s">
        <v>305</v>
      </c>
      <c r="J198" s="5" t="s">
        <v>31</v>
      </c>
      <c r="K198" s="5" t="s">
        <v>416</v>
      </c>
      <c r="L198" s="10"/>
      <c r="M198" s="10">
        <v>20.7</v>
      </c>
      <c r="N198" s="10">
        <v>2721.82</v>
      </c>
    </row>
    <row r="199" spans="1:14" ht="15">
      <c r="A199" s="5"/>
      <c r="B199" s="5"/>
      <c r="C199" s="5"/>
      <c r="D199" s="5"/>
      <c r="E199" s="5" t="s">
        <v>74</v>
      </c>
      <c r="F199" s="6">
        <v>42822</v>
      </c>
      <c r="G199" s="5" t="s">
        <v>91</v>
      </c>
      <c r="H199" s="5" t="s">
        <v>160</v>
      </c>
      <c r="I199" s="5" t="s">
        <v>295</v>
      </c>
      <c r="J199" s="5" t="s">
        <v>31</v>
      </c>
      <c r="K199" s="5" t="s">
        <v>416</v>
      </c>
      <c r="L199" s="10"/>
      <c r="M199" s="10">
        <v>275.8</v>
      </c>
      <c r="N199" s="10">
        <v>2997.62</v>
      </c>
    </row>
    <row r="200" spans="1:14" ht="15">
      <c r="A200" s="5"/>
      <c r="B200" s="5"/>
      <c r="C200" s="5"/>
      <c r="D200" s="5"/>
      <c r="E200" s="5" t="s">
        <v>74</v>
      </c>
      <c r="F200" s="6">
        <v>42822</v>
      </c>
      <c r="G200" s="5" t="s">
        <v>91</v>
      </c>
      <c r="H200" s="5" t="s">
        <v>160</v>
      </c>
      <c r="I200" s="5" t="s">
        <v>297</v>
      </c>
      <c r="J200" s="5" t="s">
        <v>31</v>
      </c>
      <c r="K200" s="5" t="s">
        <v>416</v>
      </c>
      <c r="L200" s="10"/>
      <c r="M200" s="10">
        <v>2</v>
      </c>
      <c r="N200" s="10">
        <v>2999.62</v>
      </c>
    </row>
    <row r="201" spans="1:14" ht="15">
      <c r="A201" s="5"/>
      <c r="B201" s="5"/>
      <c r="C201" s="5"/>
      <c r="D201" s="5"/>
      <c r="E201" s="5" t="s">
        <v>74</v>
      </c>
      <c r="F201" s="6">
        <v>42825</v>
      </c>
      <c r="G201" s="5" t="s">
        <v>92</v>
      </c>
      <c r="H201" s="5" t="s">
        <v>161</v>
      </c>
      <c r="I201" s="5" t="s">
        <v>299</v>
      </c>
      <c r="J201" s="5" t="s">
        <v>31</v>
      </c>
      <c r="K201" s="5" t="s">
        <v>416</v>
      </c>
      <c r="L201" s="10"/>
      <c r="M201" s="10">
        <v>150</v>
      </c>
      <c r="N201" s="10">
        <v>3149.62</v>
      </c>
    </row>
    <row r="202" spans="1:14" ht="15.75" thickBot="1">
      <c r="A202" s="5"/>
      <c r="B202" s="5"/>
      <c r="C202" s="5"/>
      <c r="D202" s="5"/>
      <c r="E202" s="5" t="s">
        <v>74</v>
      </c>
      <c r="F202" s="6">
        <v>42825</v>
      </c>
      <c r="G202" s="5" t="s">
        <v>93</v>
      </c>
      <c r="H202" s="5" t="s">
        <v>158</v>
      </c>
      <c r="I202" s="5" t="s">
        <v>306</v>
      </c>
      <c r="J202" s="5" t="s">
        <v>31</v>
      </c>
      <c r="K202" s="5" t="s">
        <v>416</v>
      </c>
      <c r="L202" s="8"/>
      <c r="M202" s="8">
        <v>34</v>
      </c>
      <c r="N202" s="8">
        <v>3183.62</v>
      </c>
    </row>
    <row r="203" spans="1:14" ht="15.75" thickBot="1">
      <c r="A203" s="5"/>
      <c r="B203" s="5"/>
      <c r="C203" s="5" t="s">
        <v>32</v>
      </c>
      <c r="D203" s="5"/>
      <c r="E203" s="5"/>
      <c r="F203" s="6"/>
      <c r="G203" s="5"/>
      <c r="H203" s="5"/>
      <c r="I203" s="5"/>
      <c r="J203" s="5"/>
      <c r="K203" s="5"/>
      <c r="L203" s="9">
        <f>ROUND(SUM(L186:L202),5)</f>
        <v>316.6</v>
      </c>
      <c r="M203" s="9">
        <f>ROUND(SUM(M186:M202),5)</f>
        <v>3500.22</v>
      </c>
      <c r="N203" s="9">
        <f>N202</f>
        <v>3183.62</v>
      </c>
    </row>
    <row r="204" spans="1:14" ht="30" customHeight="1">
      <c r="A204" s="5"/>
      <c r="B204" s="5" t="s">
        <v>33</v>
      </c>
      <c r="C204" s="5"/>
      <c r="D204" s="5"/>
      <c r="E204" s="5"/>
      <c r="F204" s="6"/>
      <c r="G204" s="5"/>
      <c r="H204" s="5"/>
      <c r="I204" s="5"/>
      <c r="J204" s="5"/>
      <c r="K204" s="5"/>
      <c r="L204" s="10">
        <f>ROUND(L151+L157+L160+L185+L203,5)</f>
        <v>316.6</v>
      </c>
      <c r="M204" s="10">
        <f>ROUND(M151+M157+M160+M185+M203,5)</f>
        <v>5030.15</v>
      </c>
      <c r="N204" s="10">
        <f>ROUND(N151+N157+N160+N185+N203,5)</f>
        <v>4713.55</v>
      </c>
    </row>
    <row r="205" spans="1:14" ht="30" customHeight="1">
      <c r="A205" s="2"/>
      <c r="B205" s="2" t="s">
        <v>34</v>
      </c>
      <c r="C205" s="2"/>
      <c r="D205" s="2"/>
      <c r="E205" s="2"/>
      <c r="F205" s="3"/>
      <c r="G205" s="2"/>
      <c r="H205" s="2"/>
      <c r="I205" s="2"/>
      <c r="J205" s="2"/>
      <c r="K205" s="2"/>
      <c r="L205" s="4"/>
      <c r="M205" s="4"/>
      <c r="N205" s="4"/>
    </row>
    <row r="206" spans="1:14" ht="15">
      <c r="A206" s="5"/>
      <c r="B206" s="5"/>
      <c r="C206" s="5"/>
      <c r="D206" s="5"/>
      <c r="E206" s="5" t="s">
        <v>73</v>
      </c>
      <c r="F206" s="6">
        <v>42464</v>
      </c>
      <c r="G206" s="5"/>
      <c r="H206" s="5"/>
      <c r="I206" s="5" t="s">
        <v>307</v>
      </c>
      <c r="J206" s="5" t="s">
        <v>34</v>
      </c>
      <c r="K206" s="5" t="s">
        <v>416</v>
      </c>
      <c r="L206" s="10"/>
      <c r="M206" s="10">
        <v>5</v>
      </c>
      <c r="N206" s="10">
        <v>5</v>
      </c>
    </row>
    <row r="207" spans="1:14" ht="15">
      <c r="A207" s="5"/>
      <c r="B207" s="5"/>
      <c r="C207" s="5"/>
      <c r="D207" s="5"/>
      <c r="E207" s="5" t="s">
        <v>73</v>
      </c>
      <c r="F207" s="6">
        <v>42467</v>
      </c>
      <c r="G207" s="5"/>
      <c r="H207" s="5"/>
      <c r="I207" s="5" t="s">
        <v>308</v>
      </c>
      <c r="J207" s="5" t="s">
        <v>34</v>
      </c>
      <c r="K207" s="5" t="s">
        <v>416</v>
      </c>
      <c r="L207" s="10"/>
      <c r="M207" s="10">
        <v>87</v>
      </c>
      <c r="N207" s="10">
        <v>92</v>
      </c>
    </row>
    <row r="208" spans="1:14" ht="15">
      <c r="A208" s="5"/>
      <c r="B208" s="5"/>
      <c r="C208" s="5"/>
      <c r="D208" s="5"/>
      <c r="E208" s="5" t="s">
        <v>73</v>
      </c>
      <c r="F208" s="6">
        <v>42499</v>
      </c>
      <c r="G208" s="5"/>
      <c r="H208" s="5"/>
      <c r="I208" s="5" t="s">
        <v>309</v>
      </c>
      <c r="J208" s="5" t="s">
        <v>34</v>
      </c>
      <c r="K208" s="5" t="s">
        <v>416</v>
      </c>
      <c r="L208" s="10"/>
      <c r="M208" s="10">
        <v>40</v>
      </c>
      <c r="N208" s="10">
        <v>132</v>
      </c>
    </row>
    <row r="209" spans="1:14" ht="15">
      <c r="A209" s="5"/>
      <c r="B209" s="5"/>
      <c r="C209" s="5"/>
      <c r="D209" s="5"/>
      <c r="E209" s="5" t="s">
        <v>73</v>
      </c>
      <c r="F209" s="6">
        <v>42527</v>
      </c>
      <c r="G209" s="5"/>
      <c r="H209" s="5"/>
      <c r="I209" s="5" t="s">
        <v>310</v>
      </c>
      <c r="J209" s="5" t="s">
        <v>34</v>
      </c>
      <c r="K209" s="5" t="s">
        <v>416</v>
      </c>
      <c r="L209" s="10"/>
      <c r="M209" s="10">
        <v>60.2</v>
      </c>
      <c r="N209" s="10">
        <v>192.2</v>
      </c>
    </row>
    <row r="210" spans="1:14" ht="15">
      <c r="A210" s="5"/>
      <c r="B210" s="5"/>
      <c r="C210" s="5"/>
      <c r="D210" s="5"/>
      <c r="E210" s="5" t="s">
        <v>74</v>
      </c>
      <c r="F210" s="6">
        <v>42551</v>
      </c>
      <c r="G210" s="5" t="s">
        <v>94</v>
      </c>
      <c r="H210" s="5" t="s">
        <v>162</v>
      </c>
      <c r="I210" s="5" t="s">
        <v>311</v>
      </c>
      <c r="J210" s="5" t="s">
        <v>34</v>
      </c>
      <c r="K210" s="5" t="s">
        <v>416</v>
      </c>
      <c r="L210" s="10"/>
      <c r="M210" s="10">
        <v>250</v>
      </c>
      <c r="N210" s="10">
        <v>442.2</v>
      </c>
    </row>
    <row r="211" spans="1:14" ht="15">
      <c r="A211" s="5"/>
      <c r="B211" s="5"/>
      <c r="C211" s="5"/>
      <c r="D211" s="5"/>
      <c r="E211" s="5" t="s">
        <v>73</v>
      </c>
      <c r="F211" s="6">
        <v>42597</v>
      </c>
      <c r="G211" s="5"/>
      <c r="H211" s="5"/>
      <c r="I211" s="5" t="s">
        <v>312</v>
      </c>
      <c r="J211" s="5" t="s">
        <v>34</v>
      </c>
      <c r="K211" s="5" t="s">
        <v>416</v>
      </c>
      <c r="L211" s="10"/>
      <c r="M211" s="10">
        <v>19.82</v>
      </c>
      <c r="N211" s="10">
        <v>462.02</v>
      </c>
    </row>
    <row r="212" spans="1:14" ht="15">
      <c r="A212" s="5"/>
      <c r="B212" s="5"/>
      <c r="C212" s="5"/>
      <c r="D212" s="5"/>
      <c r="E212" s="5" t="s">
        <v>73</v>
      </c>
      <c r="F212" s="6">
        <v>42607</v>
      </c>
      <c r="G212" s="5"/>
      <c r="H212" s="5"/>
      <c r="I212" s="5" t="s">
        <v>313</v>
      </c>
      <c r="J212" s="5" t="s">
        <v>34</v>
      </c>
      <c r="K212" s="5" t="s">
        <v>416</v>
      </c>
      <c r="L212" s="10"/>
      <c r="M212" s="10">
        <v>15.9</v>
      </c>
      <c r="N212" s="10">
        <v>477.92</v>
      </c>
    </row>
    <row r="213" spans="1:14" ht="15">
      <c r="A213" s="5"/>
      <c r="B213" s="5"/>
      <c r="C213" s="5"/>
      <c r="D213" s="5"/>
      <c r="E213" s="5" t="s">
        <v>73</v>
      </c>
      <c r="F213" s="6">
        <v>42618</v>
      </c>
      <c r="G213" s="5"/>
      <c r="H213" s="5"/>
      <c r="I213" s="5" t="s">
        <v>314</v>
      </c>
      <c r="J213" s="5" t="s">
        <v>34</v>
      </c>
      <c r="K213" s="5" t="s">
        <v>416</v>
      </c>
      <c r="L213" s="10"/>
      <c r="M213" s="10">
        <v>48</v>
      </c>
      <c r="N213" s="10">
        <v>525.92</v>
      </c>
    </row>
    <row r="214" spans="1:14" ht="15">
      <c r="A214" s="5"/>
      <c r="B214" s="5"/>
      <c r="C214" s="5"/>
      <c r="D214" s="5"/>
      <c r="E214" s="5" t="s">
        <v>74</v>
      </c>
      <c r="F214" s="6">
        <v>42643</v>
      </c>
      <c r="G214" s="5" t="s">
        <v>95</v>
      </c>
      <c r="H214" s="5" t="s">
        <v>162</v>
      </c>
      <c r="I214" s="5" t="s">
        <v>315</v>
      </c>
      <c r="J214" s="5" t="s">
        <v>34</v>
      </c>
      <c r="K214" s="5" t="s">
        <v>416</v>
      </c>
      <c r="L214" s="10"/>
      <c r="M214" s="10">
        <v>250</v>
      </c>
      <c r="N214" s="10">
        <v>775.92</v>
      </c>
    </row>
    <row r="215" spans="1:14" ht="15">
      <c r="A215" s="5"/>
      <c r="B215" s="5"/>
      <c r="C215" s="5"/>
      <c r="D215" s="5"/>
      <c r="E215" s="5" t="s">
        <v>73</v>
      </c>
      <c r="F215" s="6">
        <v>42647</v>
      </c>
      <c r="G215" s="5"/>
      <c r="H215" s="5"/>
      <c r="I215" s="5" t="s">
        <v>316</v>
      </c>
      <c r="J215" s="5" t="s">
        <v>34</v>
      </c>
      <c r="K215" s="5" t="s">
        <v>416</v>
      </c>
      <c r="L215" s="10"/>
      <c r="M215" s="10">
        <v>65</v>
      </c>
      <c r="N215" s="10">
        <v>840.92</v>
      </c>
    </row>
    <row r="216" spans="1:14" ht="15">
      <c r="A216" s="5"/>
      <c r="B216" s="5"/>
      <c r="C216" s="5"/>
      <c r="D216" s="5"/>
      <c r="E216" s="5" t="s">
        <v>73</v>
      </c>
      <c r="F216" s="6">
        <v>42671</v>
      </c>
      <c r="G216" s="5"/>
      <c r="H216" s="5"/>
      <c r="I216" s="5" t="s">
        <v>317</v>
      </c>
      <c r="J216" s="5" t="s">
        <v>34</v>
      </c>
      <c r="K216" s="5" t="s">
        <v>416</v>
      </c>
      <c r="L216" s="10"/>
      <c r="M216" s="10">
        <v>60</v>
      </c>
      <c r="N216" s="10">
        <v>900.92</v>
      </c>
    </row>
    <row r="217" spans="1:14" ht="15">
      <c r="A217" s="5"/>
      <c r="B217" s="5"/>
      <c r="C217" s="5"/>
      <c r="D217" s="5"/>
      <c r="E217" s="5" t="s">
        <v>73</v>
      </c>
      <c r="F217" s="6">
        <v>42671</v>
      </c>
      <c r="G217" s="5"/>
      <c r="H217" s="5"/>
      <c r="I217" s="5" t="s">
        <v>286</v>
      </c>
      <c r="J217" s="5" t="s">
        <v>34</v>
      </c>
      <c r="K217" s="5" t="s">
        <v>416</v>
      </c>
      <c r="L217" s="10"/>
      <c r="M217" s="10">
        <v>2</v>
      </c>
      <c r="N217" s="10">
        <v>902.92</v>
      </c>
    </row>
    <row r="218" spans="1:14" ht="15">
      <c r="A218" s="5"/>
      <c r="B218" s="5"/>
      <c r="C218" s="5"/>
      <c r="D218" s="5"/>
      <c r="E218" s="5" t="s">
        <v>73</v>
      </c>
      <c r="F218" s="6">
        <v>42671</v>
      </c>
      <c r="G218" s="5"/>
      <c r="H218" s="5"/>
      <c r="I218" s="5" t="s">
        <v>318</v>
      </c>
      <c r="J218" s="5" t="s">
        <v>34</v>
      </c>
      <c r="K218" s="5" t="s">
        <v>416</v>
      </c>
      <c r="L218" s="10"/>
      <c r="M218" s="10">
        <v>50</v>
      </c>
      <c r="N218" s="10">
        <v>952.92</v>
      </c>
    </row>
    <row r="219" spans="1:14" ht="15">
      <c r="A219" s="5"/>
      <c r="B219" s="5"/>
      <c r="C219" s="5"/>
      <c r="D219" s="5"/>
      <c r="E219" s="5" t="s">
        <v>73</v>
      </c>
      <c r="F219" s="6">
        <v>42681</v>
      </c>
      <c r="G219" s="5"/>
      <c r="H219" s="5"/>
      <c r="I219" s="5" t="s">
        <v>319</v>
      </c>
      <c r="J219" s="5" t="s">
        <v>34</v>
      </c>
      <c r="K219" s="5" t="s">
        <v>416</v>
      </c>
      <c r="L219" s="10"/>
      <c r="M219" s="10">
        <v>25</v>
      </c>
      <c r="N219" s="10">
        <v>977.92</v>
      </c>
    </row>
    <row r="220" spans="1:14" ht="15">
      <c r="A220" s="5"/>
      <c r="B220" s="5"/>
      <c r="C220" s="5"/>
      <c r="D220" s="5"/>
      <c r="E220" s="5" t="s">
        <v>73</v>
      </c>
      <c r="F220" s="6">
        <v>42682</v>
      </c>
      <c r="G220" s="5"/>
      <c r="H220" s="5"/>
      <c r="I220" s="5" t="s">
        <v>248</v>
      </c>
      <c r="J220" s="5" t="s">
        <v>34</v>
      </c>
      <c r="K220" s="5" t="s">
        <v>416</v>
      </c>
      <c r="L220" s="10"/>
      <c r="M220" s="10">
        <v>5</v>
      </c>
      <c r="N220" s="10">
        <v>982.92</v>
      </c>
    </row>
    <row r="221" spans="1:14" ht="15">
      <c r="A221" s="5"/>
      <c r="B221" s="5"/>
      <c r="C221" s="5"/>
      <c r="D221" s="5"/>
      <c r="E221" s="5" t="s">
        <v>73</v>
      </c>
      <c r="F221" s="6">
        <v>42705</v>
      </c>
      <c r="G221" s="5"/>
      <c r="H221" s="5"/>
      <c r="I221" s="5" t="s">
        <v>320</v>
      </c>
      <c r="J221" s="5" t="s">
        <v>34</v>
      </c>
      <c r="K221" s="5" t="s">
        <v>416</v>
      </c>
      <c r="L221" s="10"/>
      <c r="M221" s="10">
        <v>20</v>
      </c>
      <c r="N221" s="10">
        <v>1002.92</v>
      </c>
    </row>
    <row r="222" spans="1:14" ht="15">
      <c r="A222" s="5"/>
      <c r="B222" s="5"/>
      <c r="C222" s="5"/>
      <c r="D222" s="5"/>
      <c r="E222" s="5" t="s">
        <v>73</v>
      </c>
      <c r="F222" s="6">
        <v>42709</v>
      </c>
      <c r="G222" s="5"/>
      <c r="H222" s="5"/>
      <c r="I222" s="5" t="s">
        <v>321</v>
      </c>
      <c r="J222" s="5" t="s">
        <v>34</v>
      </c>
      <c r="K222" s="5" t="s">
        <v>416</v>
      </c>
      <c r="L222" s="10"/>
      <c r="M222" s="10">
        <v>10</v>
      </c>
      <c r="N222" s="10">
        <v>1012.92</v>
      </c>
    </row>
    <row r="223" spans="1:14" ht="15">
      <c r="A223" s="5"/>
      <c r="B223" s="5"/>
      <c r="C223" s="5"/>
      <c r="D223" s="5"/>
      <c r="E223" s="5" t="s">
        <v>73</v>
      </c>
      <c r="F223" s="6">
        <v>42716</v>
      </c>
      <c r="G223" s="5"/>
      <c r="H223" s="5"/>
      <c r="I223" s="5" t="s">
        <v>322</v>
      </c>
      <c r="J223" s="5" t="s">
        <v>34</v>
      </c>
      <c r="K223" s="5" t="s">
        <v>416</v>
      </c>
      <c r="L223" s="10"/>
      <c r="M223" s="10">
        <v>10</v>
      </c>
      <c r="N223" s="10">
        <v>1022.92</v>
      </c>
    </row>
    <row r="224" spans="1:14" ht="15">
      <c r="A224" s="5"/>
      <c r="B224" s="5"/>
      <c r="C224" s="5"/>
      <c r="D224" s="5"/>
      <c r="E224" s="5" t="s">
        <v>76</v>
      </c>
      <c r="F224" s="6">
        <v>42719</v>
      </c>
      <c r="G224" s="5" t="s">
        <v>96</v>
      </c>
      <c r="H224" s="5"/>
      <c r="I224" s="5" t="s">
        <v>323</v>
      </c>
      <c r="J224" s="5" t="s">
        <v>34</v>
      </c>
      <c r="K224" s="5" t="s">
        <v>416</v>
      </c>
      <c r="L224" s="10">
        <v>10</v>
      </c>
      <c r="M224" s="10"/>
      <c r="N224" s="10">
        <v>1012.92</v>
      </c>
    </row>
    <row r="225" spans="1:14" ht="15">
      <c r="A225" s="5"/>
      <c r="B225" s="5"/>
      <c r="C225" s="5"/>
      <c r="D225" s="5"/>
      <c r="E225" s="5" t="s">
        <v>76</v>
      </c>
      <c r="F225" s="6">
        <v>42719</v>
      </c>
      <c r="G225" s="5" t="s">
        <v>97</v>
      </c>
      <c r="H225" s="5"/>
      <c r="I225" s="5" t="s">
        <v>324</v>
      </c>
      <c r="J225" s="5" t="s">
        <v>34</v>
      </c>
      <c r="K225" s="5" t="s">
        <v>416</v>
      </c>
      <c r="L225" s="10">
        <v>6</v>
      </c>
      <c r="M225" s="10"/>
      <c r="N225" s="10">
        <v>1006.92</v>
      </c>
    </row>
    <row r="226" spans="1:14" ht="15">
      <c r="A226" s="5"/>
      <c r="B226" s="5"/>
      <c r="C226" s="5"/>
      <c r="D226" s="5"/>
      <c r="E226" s="5" t="s">
        <v>73</v>
      </c>
      <c r="F226" s="6">
        <v>42723</v>
      </c>
      <c r="G226" s="5"/>
      <c r="H226" s="5"/>
      <c r="I226" s="5" t="s">
        <v>257</v>
      </c>
      <c r="J226" s="5" t="s">
        <v>34</v>
      </c>
      <c r="K226" s="5" t="s">
        <v>416</v>
      </c>
      <c r="L226" s="10"/>
      <c r="M226" s="10">
        <v>10</v>
      </c>
      <c r="N226" s="10">
        <v>1016.92</v>
      </c>
    </row>
    <row r="227" spans="1:14" ht="15">
      <c r="A227" s="5"/>
      <c r="B227" s="5"/>
      <c r="C227" s="5"/>
      <c r="D227" s="5"/>
      <c r="E227" s="5" t="s">
        <v>73</v>
      </c>
      <c r="F227" s="6">
        <v>42741</v>
      </c>
      <c r="G227" s="5"/>
      <c r="H227" s="5"/>
      <c r="I227" s="5" t="s">
        <v>325</v>
      </c>
      <c r="J227" s="5" t="s">
        <v>34</v>
      </c>
      <c r="K227" s="5" t="s">
        <v>416</v>
      </c>
      <c r="L227" s="10"/>
      <c r="M227" s="10">
        <v>14</v>
      </c>
      <c r="N227" s="10">
        <v>1030.92</v>
      </c>
    </row>
    <row r="228" spans="1:14" ht="15">
      <c r="A228" s="5"/>
      <c r="B228" s="5"/>
      <c r="C228" s="5"/>
      <c r="D228" s="5"/>
      <c r="E228" s="5" t="s">
        <v>73</v>
      </c>
      <c r="F228" s="6">
        <v>42741</v>
      </c>
      <c r="G228" s="5"/>
      <c r="H228" s="5"/>
      <c r="I228" s="5" t="s">
        <v>325</v>
      </c>
      <c r="J228" s="5" t="s">
        <v>34</v>
      </c>
      <c r="K228" s="5" t="s">
        <v>416</v>
      </c>
      <c r="L228" s="10"/>
      <c r="M228" s="10">
        <v>6</v>
      </c>
      <c r="N228" s="10">
        <v>1036.92</v>
      </c>
    </row>
    <row r="229" spans="1:14" ht="15">
      <c r="A229" s="5"/>
      <c r="B229" s="5"/>
      <c r="C229" s="5"/>
      <c r="D229" s="5"/>
      <c r="E229" s="5" t="s">
        <v>73</v>
      </c>
      <c r="F229" s="6">
        <v>42745</v>
      </c>
      <c r="G229" s="5"/>
      <c r="H229" s="5"/>
      <c r="I229" s="5" t="s">
        <v>326</v>
      </c>
      <c r="J229" s="5" t="s">
        <v>34</v>
      </c>
      <c r="K229" s="5" t="s">
        <v>416</v>
      </c>
      <c r="L229" s="10"/>
      <c r="M229" s="10">
        <v>2</v>
      </c>
      <c r="N229" s="10">
        <v>1038.92</v>
      </c>
    </row>
    <row r="230" spans="1:14" ht="15">
      <c r="A230" s="5"/>
      <c r="B230" s="5"/>
      <c r="C230" s="5"/>
      <c r="D230" s="5"/>
      <c r="E230" s="5" t="s">
        <v>73</v>
      </c>
      <c r="F230" s="6">
        <v>42758</v>
      </c>
      <c r="G230" s="5"/>
      <c r="H230" s="5"/>
      <c r="I230" s="5" t="s">
        <v>327</v>
      </c>
      <c r="J230" s="5" t="s">
        <v>34</v>
      </c>
      <c r="K230" s="5" t="s">
        <v>416</v>
      </c>
      <c r="L230" s="10"/>
      <c r="M230" s="10">
        <v>72.79</v>
      </c>
      <c r="N230" s="10">
        <v>1111.71</v>
      </c>
    </row>
    <row r="231" spans="1:14" ht="15">
      <c r="A231" s="5"/>
      <c r="B231" s="5"/>
      <c r="C231" s="5"/>
      <c r="D231" s="5"/>
      <c r="E231" s="5" t="s">
        <v>73</v>
      </c>
      <c r="F231" s="6">
        <v>42761</v>
      </c>
      <c r="G231" s="5"/>
      <c r="H231" s="5"/>
      <c r="I231" s="5" t="s">
        <v>328</v>
      </c>
      <c r="J231" s="5" t="s">
        <v>34</v>
      </c>
      <c r="K231" s="5" t="s">
        <v>416</v>
      </c>
      <c r="L231" s="10"/>
      <c r="M231" s="10">
        <v>10</v>
      </c>
      <c r="N231" s="10">
        <v>1121.71</v>
      </c>
    </row>
    <row r="232" spans="1:14" ht="15">
      <c r="A232" s="5"/>
      <c r="B232" s="5"/>
      <c r="C232" s="5"/>
      <c r="D232" s="5"/>
      <c r="E232" s="5" t="s">
        <v>73</v>
      </c>
      <c r="F232" s="6">
        <v>42789</v>
      </c>
      <c r="G232" s="5"/>
      <c r="H232" s="5"/>
      <c r="I232" s="5" t="s">
        <v>329</v>
      </c>
      <c r="J232" s="5" t="s">
        <v>34</v>
      </c>
      <c r="K232" s="5" t="s">
        <v>416</v>
      </c>
      <c r="L232" s="10"/>
      <c r="M232" s="10">
        <v>85.3</v>
      </c>
      <c r="N232" s="10">
        <v>1207.01</v>
      </c>
    </row>
    <row r="233" spans="1:14" ht="15">
      <c r="A233" s="5"/>
      <c r="B233" s="5"/>
      <c r="C233" s="5"/>
      <c r="D233" s="5"/>
      <c r="E233" s="5" t="s">
        <v>73</v>
      </c>
      <c r="F233" s="6">
        <v>42789</v>
      </c>
      <c r="G233" s="5"/>
      <c r="H233" s="5"/>
      <c r="I233" s="5" t="s">
        <v>330</v>
      </c>
      <c r="J233" s="5" t="s">
        <v>34</v>
      </c>
      <c r="K233" s="5" t="s">
        <v>416</v>
      </c>
      <c r="L233" s="10"/>
      <c r="M233" s="10">
        <v>50</v>
      </c>
      <c r="N233" s="10">
        <v>1257.01</v>
      </c>
    </row>
    <row r="234" spans="1:14" ht="15">
      <c r="A234" s="5"/>
      <c r="B234" s="5"/>
      <c r="C234" s="5"/>
      <c r="D234" s="5"/>
      <c r="E234" s="5" t="s">
        <v>73</v>
      </c>
      <c r="F234" s="6">
        <v>42807</v>
      </c>
      <c r="G234" s="5"/>
      <c r="H234" s="5"/>
      <c r="I234" s="5" t="s">
        <v>331</v>
      </c>
      <c r="J234" s="5" t="s">
        <v>34</v>
      </c>
      <c r="K234" s="5" t="s">
        <v>416</v>
      </c>
      <c r="L234" s="10"/>
      <c r="M234" s="10">
        <v>53.4</v>
      </c>
      <c r="N234" s="10">
        <v>1310.41</v>
      </c>
    </row>
    <row r="235" spans="1:14" ht="15">
      <c r="A235" s="5"/>
      <c r="B235" s="5"/>
      <c r="C235" s="5"/>
      <c r="D235" s="5"/>
      <c r="E235" s="5" t="s">
        <v>73</v>
      </c>
      <c r="F235" s="6">
        <v>42807</v>
      </c>
      <c r="G235" s="5"/>
      <c r="H235" s="5"/>
      <c r="I235" s="5" t="s">
        <v>332</v>
      </c>
      <c r="J235" s="5" t="s">
        <v>34</v>
      </c>
      <c r="K235" s="5" t="s">
        <v>416</v>
      </c>
      <c r="L235" s="10"/>
      <c r="M235" s="10">
        <v>50</v>
      </c>
      <c r="N235" s="10">
        <v>1360.41</v>
      </c>
    </row>
    <row r="236" spans="1:14" ht="15">
      <c r="A236" s="5"/>
      <c r="B236" s="5"/>
      <c r="C236" s="5"/>
      <c r="D236" s="5"/>
      <c r="E236" s="5" t="s">
        <v>73</v>
      </c>
      <c r="F236" s="6">
        <v>42817</v>
      </c>
      <c r="G236" s="5"/>
      <c r="H236" s="5"/>
      <c r="I236" s="5" t="s">
        <v>333</v>
      </c>
      <c r="J236" s="5" t="s">
        <v>34</v>
      </c>
      <c r="K236" s="5" t="s">
        <v>416</v>
      </c>
      <c r="L236" s="10"/>
      <c r="M236" s="10">
        <v>9.64</v>
      </c>
      <c r="N236" s="10">
        <v>1370.05</v>
      </c>
    </row>
    <row r="237" spans="1:14" ht="15">
      <c r="A237" s="5"/>
      <c r="B237" s="5"/>
      <c r="C237" s="5"/>
      <c r="D237" s="5"/>
      <c r="E237" s="5" t="s">
        <v>73</v>
      </c>
      <c r="F237" s="6">
        <v>42822</v>
      </c>
      <c r="G237" s="5"/>
      <c r="H237" s="5"/>
      <c r="I237" s="5" t="s">
        <v>334</v>
      </c>
      <c r="J237" s="5" t="s">
        <v>34</v>
      </c>
      <c r="K237" s="5" t="s">
        <v>416</v>
      </c>
      <c r="L237" s="10"/>
      <c r="M237" s="10">
        <v>27.92</v>
      </c>
      <c r="N237" s="10">
        <v>1397.97</v>
      </c>
    </row>
    <row r="238" spans="1:14" ht="15">
      <c r="A238" s="5"/>
      <c r="B238" s="5"/>
      <c r="C238" s="5"/>
      <c r="D238" s="5"/>
      <c r="E238" s="5" t="s">
        <v>73</v>
      </c>
      <c r="F238" s="6">
        <v>42823</v>
      </c>
      <c r="G238" s="5"/>
      <c r="H238" s="5"/>
      <c r="I238" s="5" t="s">
        <v>335</v>
      </c>
      <c r="J238" s="5" t="s">
        <v>34</v>
      </c>
      <c r="K238" s="5" t="s">
        <v>416</v>
      </c>
      <c r="L238" s="10"/>
      <c r="M238" s="10">
        <v>1</v>
      </c>
      <c r="N238" s="10">
        <v>1398.97</v>
      </c>
    </row>
    <row r="239" spans="1:14" ht="15.75" thickBot="1">
      <c r="A239" s="5"/>
      <c r="B239" s="5"/>
      <c r="C239" s="5"/>
      <c r="D239" s="5"/>
      <c r="E239" s="5" t="s">
        <v>73</v>
      </c>
      <c r="F239" s="6">
        <v>42824</v>
      </c>
      <c r="G239" s="5"/>
      <c r="H239" s="5"/>
      <c r="I239" s="5" t="s">
        <v>336</v>
      </c>
      <c r="J239" s="5" t="s">
        <v>34</v>
      </c>
      <c r="K239" s="5" t="s">
        <v>416</v>
      </c>
      <c r="L239" s="7"/>
      <c r="M239" s="7">
        <v>24.36</v>
      </c>
      <c r="N239" s="7">
        <v>1423.33</v>
      </c>
    </row>
    <row r="240" spans="1:14" ht="15">
      <c r="A240" s="5"/>
      <c r="B240" s="5" t="s">
        <v>35</v>
      </c>
      <c r="C240" s="5"/>
      <c r="D240" s="5"/>
      <c r="E240" s="5"/>
      <c r="F240" s="6"/>
      <c r="G240" s="5"/>
      <c r="H240" s="5"/>
      <c r="I240" s="5"/>
      <c r="J240" s="5"/>
      <c r="K240" s="5"/>
      <c r="L240" s="10">
        <v>16</v>
      </c>
      <c r="M240" s="10">
        <v>1439.33</v>
      </c>
      <c r="N240" s="10">
        <v>1423.33</v>
      </c>
    </row>
    <row r="241" spans="1:14" ht="30" customHeight="1">
      <c r="A241" s="2"/>
      <c r="B241" s="2" t="s">
        <v>36</v>
      </c>
      <c r="C241" s="2"/>
      <c r="D241" s="2"/>
      <c r="E241" s="2"/>
      <c r="F241" s="3"/>
      <c r="G241" s="2"/>
      <c r="H241" s="2"/>
      <c r="I241" s="2"/>
      <c r="J241" s="2"/>
      <c r="K241" s="2"/>
      <c r="L241" s="4"/>
      <c r="M241" s="4"/>
      <c r="N241" s="4"/>
    </row>
    <row r="242" spans="1:14" ht="15">
      <c r="A242" s="5"/>
      <c r="B242" s="5"/>
      <c r="C242" s="5"/>
      <c r="D242" s="5"/>
      <c r="E242" s="5" t="s">
        <v>73</v>
      </c>
      <c r="F242" s="6">
        <v>42465</v>
      </c>
      <c r="G242" s="5"/>
      <c r="H242" s="5"/>
      <c r="I242" s="5" t="s">
        <v>337</v>
      </c>
      <c r="J242" s="5" t="s">
        <v>36</v>
      </c>
      <c r="K242" s="5" t="s">
        <v>416</v>
      </c>
      <c r="L242" s="10"/>
      <c r="M242" s="10">
        <v>1.53</v>
      </c>
      <c r="N242" s="10">
        <v>1.53</v>
      </c>
    </row>
    <row r="243" spans="1:14" ht="15">
      <c r="A243" s="5"/>
      <c r="B243" s="5"/>
      <c r="C243" s="5"/>
      <c r="D243" s="5"/>
      <c r="E243" s="5" t="s">
        <v>73</v>
      </c>
      <c r="F243" s="6">
        <v>42495</v>
      </c>
      <c r="G243" s="5"/>
      <c r="H243" s="5"/>
      <c r="I243" s="5" t="s">
        <v>337</v>
      </c>
      <c r="J243" s="5" t="s">
        <v>36</v>
      </c>
      <c r="K243" s="5" t="s">
        <v>416</v>
      </c>
      <c r="L243" s="10"/>
      <c r="M243" s="10">
        <v>1.57</v>
      </c>
      <c r="N243" s="10">
        <v>3.1</v>
      </c>
    </row>
    <row r="244" spans="1:14" ht="15">
      <c r="A244" s="5"/>
      <c r="B244" s="5"/>
      <c r="C244" s="5"/>
      <c r="D244" s="5"/>
      <c r="E244" s="5" t="s">
        <v>73</v>
      </c>
      <c r="F244" s="6">
        <v>42524</v>
      </c>
      <c r="G244" s="5"/>
      <c r="H244" s="5"/>
      <c r="I244" s="5" t="s">
        <v>337</v>
      </c>
      <c r="J244" s="5" t="s">
        <v>36</v>
      </c>
      <c r="K244" s="5" t="s">
        <v>416</v>
      </c>
      <c r="L244" s="10"/>
      <c r="M244" s="10">
        <v>1.39</v>
      </c>
      <c r="N244" s="10">
        <v>4.49</v>
      </c>
    </row>
    <row r="245" spans="1:14" ht="15">
      <c r="A245" s="5"/>
      <c r="B245" s="5"/>
      <c r="C245" s="5"/>
      <c r="D245" s="5"/>
      <c r="E245" s="5" t="s">
        <v>73</v>
      </c>
      <c r="F245" s="6">
        <v>42556</v>
      </c>
      <c r="G245" s="5"/>
      <c r="H245" s="5"/>
      <c r="I245" s="5" t="s">
        <v>337</v>
      </c>
      <c r="J245" s="5" t="s">
        <v>36</v>
      </c>
      <c r="K245" s="5" t="s">
        <v>416</v>
      </c>
      <c r="L245" s="10"/>
      <c r="M245" s="10">
        <v>1.46</v>
      </c>
      <c r="N245" s="10">
        <v>5.95</v>
      </c>
    </row>
    <row r="246" spans="1:14" ht="15.75" thickBot="1">
      <c r="A246" s="5"/>
      <c r="B246" s="5"/>
      <c r="C246" s="5"/>
      <c r="D246" s="5"/>
      <c r="E246" s="5" t="s">
        <v>73</v>
      </c>
      <c r="F246" s="6">
        <v>42587</v>
      </c>
      <c r="G246" s="5"/>
      <c r="H246" s="5"/>
      <c r="I246" s="5" t="s">
        <v>337</v>
      </c>
      <c r="J246" s="5" t="s">
        <v>36</v>
      </c>
      <c r="K246" s="5" t="s">
        <v>416</v>
      </c>
      <c r="L246" s="7"/>
      <c r="M246" s="7">
        <v>1.11</v>
      </c>
      <c r="N246" s="7">
        <v>7.06</v>
      </c>
    </row>
    <row r="247" spans="1:14" ht="15">
      <c r="A247" s="5"/>
      <c r="B247" s="5" t="s">
        <v>37</v>
      </c>
      <c r="C247" s="5"/>
      <c r="D247" s="5"/>
      <c r="E247" s="5"/>
      <c r="F247" s="6"/>
      <c r="G247" s="5"/>
      <c r="H247" s="5"/>
      <c r="I247" s="5"/>
      <c r="J247" s="5"/>
      <c r="K247" s="5"/>
      <c r="L247" s="10">
        <f>ROUND(SUM(L241:L246),5)</f>
        <v>0</v>
      </c>
      <c r="M247" s="10">
        <f>ROUND(SUM(M241:M246),5)</f>
        <v>7.06</v>
      </c>
      <c r="N247" s="10">
        <f>N246</f>
        <v>7.06</v>
      </c>
    </row>
    <row r="248" spans="1:14" ht="30" customHeight="1">
      <c r="A248" s="2"/>
      <c r="B248" s="2" t="s">
        <v>38</v>
      </c>
      <c r="C248" s="2"/>
      <c r="D248" s="2"/>
      <c r="E248" s="2"/>
      <c r="F248" s="3"/>
      <c r="G248" s="2"/>
      <c r="H248" s="2"/>
      <c r="I248" s="2"/>
      <c r="J248" s="2"/>
      <c r="K248" s="2"/>
      <c r="L248" s="4"/>
      <c r="M248" s="4"/>
      <c r="N248" s="4"/>
    </row>
    <row r="249" spans="1:14" ht="15">
      <c r="A249" s="2"/>
      <c r="B249" s="2"/>
      <c r="C249" s="2" t="s">
        <v>39</v>
      </c>
      <c r="D249" s="2"/>
      <c r="E249" s="2"/>
      <c r="F249" s="3"/>
      <c r="G249" s="2"/>
      <c r="H249" s="2"/>
      <c r="I249" s="2"/>
      <c r="J249" s="2"/>
      <c r="K249" s="2"/>
      <c r="L249" s="4"/>
      <c r="M249" s="4"/>
      <c r="N249" s="4"/>
    </row>
    <row r="250" spans="1:14" ht="15">
      <c r="A250" s="5"/>
      <c r="B250" s="5"/>
      <c r="C250" s="5"/>
      <c r="D250" s="5"/>
      <c r="E250" s="5" t="s">
        <v>73</v>
      </c>
      <c r="F250" s="6">
        <v>42469</v>
      </c>
      <c r="G250" s="5" t="s">
        <v>78</v>
      </c>
      <c r="H250" s="5"/>
      <c r="I250" s="5" t="s">
        <v>338</v>
      </c>
      <c r="J250" s="5" t="s">
        <v>39</v>
      </c>
      <c r="K250" s="5" t="s">
        <v>416</v>
      </c>
      <c r="L250" s="10">
        <v>135</v>
      </c>
      <c r="M250" s="10"/>
      <c r="N250" s="10">
        <v>-135</v>
      </c>
    </row>
    <row r="251" spans="1:14" ht="15">
      <c r="A251" s="5"/>
      <c r="B251" s="5"/>
      <c r="C251" s="5"/>
      <c r="D251" s="5"/>
      <c r="E251" s="5" t="s">
        <v>73</v>
      </c>
      <c r="F251" s="6">
        <v>42490</v>
      </c>
      <c r="G251" s="5" t="s">
        <v>79</v>
      </c>
      <c r="H251" s="5"/>
      <c r="I251" s="5" t="s">
        <v>339</v>
      </c>
      <c r="J251" s="5" t="s">
        <v>39</v>
      </c>
      <c r="K251" s="5" t="s">
        <v>416</v>
      </c>
      <c r="L251" s="10">
        <v>135</v>
      </c>
      <c r="M251" s="10"/>
      <c r="N251" s="10">
        <v>-270</v>
      </c>
    </row>
    <row r="252" spans="1:14" ht="15">
      <c r="A252" s="5"/>
      <c r="B252" s="5"/>
      <c r="C252" s="5"/>
      <c r="D252" s="5"/>
      <c r="E252" s="5" t="s">
        <v>73</v>
      </c>
      <c r="F252" s="6">
        <v>42513</v>
      </c>
      <c r="G252" s="5" t="s">
        <v>78</v>
      </c>
      <c r="H252" s="5"/>
      <c r="I252" s="5" t="s">
        <v>338</v>
      </c>
      <c r="J252" s="5" t="s">
        <v>39</v>
      </c>
      <c r="K252" s="5" t="s">
        <v>416</v>
      </c>
      <c r="L252" s="10">
        <v>135</v>
      </c>
      <c r="M252" s="10"/>
      <c r="N252" s="10">
        <v>-405</v>
      </c>
    </row>
    <row r="253" spans="1:14" ht="15">
      <c r="A253" s="5"/>
      <c r="B253" s="5"/>
      <c r="C253" s="5"/>
      <c r="D253" s="5"/>
      <c r="E253" s="5" t="s">
        <v>73</v>
      </c>
      <c r="F253" s="6">
        <v>42519</v>
      </c>
      <c r="G253" s="5" t="s">
        <v>79</v>
      </c>
      <c r="H253" s="5"/>
      <c r="I253" s="5" t="s">
        <v>339</v>
      </c>
      <c r="J253" s="5" t="s">
        <v>39</v>
      </c>
      <c r="K253" s="5" t="s">
        <v>416</v>
      </c>
      <c r="L253" s="10">
        <v>135</v>
      </c>
      <c r="M253" s="10"/>
      <c r="N253" s="10">
        <v>-540</v>
      </c>
    </row>
    <row r="254" spans="1:14" ht="15">
      <c r="A254" s="5"/>
      <c r="B254" s="5"/>
      <c r="C254" s="5"/>
      <c r="D254" s="5"/>
      <c r="E254" s="5" t="s">
        <v>73</v>
      </c>
      <c r="F254" s="6">
        <v>42532</v>
      </c>
      <c r="G254" s="5" t="s">
        <v>78</v>
      </c>
      <c r="H254" s="5"/>
      <c r="I254" s="5" t="s">
        <v>338</v>
      </c>
      <c r="J254" s="5" t="s">
        <v>39</v>
      </c>
      <c r="K254" s="5" t="s">
        <v>416</v>
      </c>
      <c r="L254" s="10">
        <v>135</v>
      </c>
      <c r="M254" s="10"/>
      <c r="N254" s="10">
        <v>-675</v>
      </c>
    </row>
    <row r="255" spans="1:14" ht="15">
      <c r="A255" s="5"/>
      <c r="B255" s="5"/>
      <c r="C255" s="5"/>
      <c r="D255" s="5"/>
      <c r="E255" s="5" t="s">
        <v>73</v>
      </c>
      <c r="F255" s="6">
        <v>42551</v>
      </c>
      <c r="G255" s="5" t="s">
        <v>79</v>
      </c>
      <c r="H255" s="5"/>
      <c r="I255" s="5" t="s">
        <v>339</v>
      </c>
      <c r="J255" s="5" t="s">
        <v>39</v>
      </c>
      <c r="K255" s="5" t="s">
        <v>416</v>
      </c>
      <c r="L255" s="10">
        <v>135</v>
      </c>
      <c r="M255" s="10"/>
      <c r="N255" s="10">
        <v>-810</v>
      </c>
    </row>
    <row r="256" spans="1:14" ht="15">
      <c r="A256" s="5"/>
      <c r="B256" s="5"/>
      <c r="C256" s="5"/>
      <c r="D256" s="5"/>
      <c r="E256" s="5" t="s">
        <v>73</v>
      </c>
      <c r="F256" s="6">
        <v>42560</v>
      </c>
      <c r="G256" s="5" t="s">
        <v>78</v>
      </c>
      <c r="H256" s="5"/>
      <c r="I256" s="5" t="s">
        <v>338</v>
      </c>
      <c r="J256" s="5" t="s">
        <v>39</v>
      </c>
      <c r="K256" s="5" t="s">
        <v>416</v>
      </c>
      <c r="L256" s="10">
        <v>135</v>
      </c>
      <c r="M256" s="10"/>
      <c r="N256" s="10">
        <v>-945</v>
      </c>
    </row>
    <row r="257" spans="1:14" ht="15">
      <c r="A257" s="5"/>
      <c r="B257" s="5"/>
      <c r="C257" s="5"/>
      <c r="D257" s="5"/>
      <c r="E257" s="5" t="s">
        <v>73</v>
      </c>
      <c r="F257" s="6">
        <v>42582</v>
      </c>
      <c r="G257" s="5" t="s">
        <v>79</v>
      </c>
      <c r="H257" s="5"/>
      <c r="I257" s="5" t="s">
        <v>339</v>
      </c>
      <c r="J257" s="5" t="s">
        <v>39</v>
      </c>
      <c r="K257" s="5" t="s">
        <v>416</v>
      </c>
      <c r="L257" s="10">
        <v>135</v>
      </c>
      <c r="M257" s="10"/>
      <c r="N257" s="10">
        <v>-1080</v>
      </c>
    </row>
    <row r="258" spans="1:14" ht="15">
      <c r="A258" s="5"/>
      <c r="B258" s="5"/>
      <c r="C258" s="5"/>
      <c r="D258" s="5"/>
      <c r="E258" s="5" t="s">
        <v>73</v>
      </c>
      <c r="F258" s="6">
        <v>42595</v>
      </c>
      <c r="G258" s="5" t="s">
        <v>78</v>
      </c>
      <c r="H258" s="5"/>
      <c r="I258" s="5" t="s">
        <v>338</v>
      </c>
      <c r="J258" s="5" t="s">
        <v>39</v>
      </c>
      <c r="K258" s="5" t="s">
        <v>416</v>
      </c>
      <c r="L258" s="10">
        <v>135</v>
      </c>
      <c r="M258" s="10"/>
      <c r="N258" s="10">
        <v>-1215</v>
      </c>
    </row>
    <row r="259" spans="1:14" ht="15">
      <c r="A259" s="5"/>
      <c r="B259" s="5"/>
      <c r="C259" s="5"/>
      <c r="D259" s="5"/>
      <c r="E259" s="5" t="s">
        <v>73</v>
      </c>
      <c r="F259" s="6">
        <v>42609</v>
      </c>
      <c r="G259" s="5" t="s">
        <v>79</v>
      </c>
      <c r="H259" s="5"/>
      <c r="I259" s="5" t="s">
        <v>339</v>
      </c>
      <c r="J259" s="5" t="s">
        <v>39</v>
      </c>
      <c r="K259" s="5" t="s">
        <v>416</v>
      </c>
      <c r="L259" s="10">
        <v>135</v>
      </c>
      <c r="M259" s="10"/>
      <c r="N259" s="10">
        <v>-1350</v>
      </c>
    </row>
    <row r="260" spans="1:14" ht="15">
      <c r="A260" s="5"/>
      <c r="B260" s="5"/>
      <c r="C260" s="5"/>
      <c r="D260" s="5"/>
      <c r="E260" s="5" t="s">
        <v>73</v>
      </c>
      <c r="F260" s="6">
        <v>42623</v>
      </c>
      <c r="G260" s="5" t="s">
        <v>78</v>
      </c>
      <c r="H260" s="5"/>
      <c r="I260" s="5" t="s">
        <v>338</v>
      </c>
      <c r="J260" s="5" t="s">
        <v>39</v>
      </c>
      <c r="K260" s="5" t="s">
        <v>416</v>
      </c>
      <c r="L260" s="10">
        <v>135</v>
      </c>
      <c r="M260" s="10"/>
      <c r="N260" s="10">
        <v>-1485</v>
      </c>
    </row>
    <row r="261" spans="1:14" ht="15">
      <c r="A261" s="5"/>
      <c r="B261" s="5"/>
      <c r="C261" s="5"/>
      <c r="D261" s="5"/>
      <c r="E261" s="5" t="s">
        <v>73</v>
      </c>
      <c r="F261" s="6">
        <v>42637</v>
      </c>
      <c r="G261" s="5" t="s">
        <v>79</v>
      </c>
      <c r="H261" s="5"/>
      <c r="I261" s="5" t="s">
        <v>339</v>
      </c>
      <c r="J261" s="5" t="s">
        <v>39</v>
      </c>
      <c r="K261" s="5" t="s">
        <v>416</v>
      </c>
      <c r="L261" s="10">
        <v>135</v>
      </c>
      <c r="M261" s="10"/>
      <c r="N261" s="10">
        <v>-1620</v>
      </c>
    </row>
    <row r="262" spans="1:14" ht="15">
      <c r="A262" s="5"/>
      <c r="B262" s="5"/>
      <c r="C262" s="5"/>
      <c r="D262" s="5"/>
      <c r="E262" s="5" t="s">
        <v>73</v>
      </c>
      <c r="F262" s="6">
        <v>42672</v>
      </c>
      <c r="G262" s="5" t="s">
        <v>79</v>
      </c>
      <c r="H262" s="5"/>
      <c r="I262" s="5" t="s">
        <v>339</v>
      </c>
      <c r="J262" s="5" t="s">
        <v>39</v>
      </c>
      <c r="K262" s="5" t="s">
        <v>416</v>
      </c>
      <c r="L262" s="10">
        <v>135</v>
      </c>
      <c r="M262" s="10"/>
      <c r="N262" s="10">
        <v>-1755</v>
      </c>
    </row>
    <row r="263" spans="1:14" ht="15">
      <c r="A263" s="5"/>
      <c r="B263" s="5"/>
      <c r="C263" s="5"/>
      <c r="D263" s="5"/>
      <c r="E263" s="5" t="s">
        <v>73</v>
      </c>
      <c r="F263" s="6">
        <v>42692</v>
      </c>
      <c r="G263" s="5" t="s">
        <v>78</v>
      </c>
      <c r="H263" s="5"/>
      <c r="I263" s="5" t="s">
        <v>338</v>
      </c>
      <c r="J263" s="5" t="s">
        <v>39</v>
      </c>
      <c r="K263" s="5" t="s">
        <v>416</v>
      </c>
      <c r="L263" s="10">
        <v>135</v>
      </c>
      <c r="M263" s="10"/>
      <c r="N263" s="10">
        <v>-1890</v>
      </c>
    </row>
    <row r="264" spans="1:14" ht="15">
      <c r="A264" s="5"/>
      <c r="B264" s="5"/>
      <c r="C264" s="5"/>
      <c r="D264" s="5"/>
      <c r="E264" s="5" t="s">
        <v>73</v>
      </c>
      <c r="F264" s="6">
        <v>42700</v>
      </c>
      <c r="G264" s="5" t="s">
        <v>79</v>
      </c>
      <c r="H264" s="5"/>
      <c r="I264" s="5" t="s">
        <v>339</v>
      </c>
      <c r="J264" s="5" t="s">
        <v>39</v>
      </c>
      <c r="K264" s="5" t="s">
        <v>416</v>
      </c>
      <c r="L264" s="10">
        <v>135</v>
      </c>
      <c r="M264" s="10"/>
      <c r="N264" s="10">
        <v>-2025</v>
      </c>
    </row>
    <row r="265" spans="1:14" ht="15">
      <c r="A265" s="5"/>
      <c r="B265" s="5"/>
      <c r="C265" s="5"/>
      <c r="D265" s="5"/>
      <c r="E265" s="5" t="s">
        <v>73</v>
      </c>
      <c r="F265" s="6">
        <v>42704</v>
      </c>
      <c r="G265" s="5" t="s">
        <v>78</v>
      </c>
      <c r="H265" s="5"/>
      <c r="I265" s="5" t="s">
        <v>338</v>
      </c>
      <c r="J265" s="5" t="s">
        <v>39</v>
      </c>
      <c r="K265" s="5" t="s">
        <v>416</v>
      </c>
      <c r="L265" s="10">
        <v>135</v>
      </c>
      <c r="M265" s="10"/>
      <c r="N265" s="10">
        <v>-2160</v>
      </c>
    </row>
    <row r="266" spans="1:14" ht="15">
      <c r="A266" s="5"/>
      <c r="B266" s="5"/>
      <c r="C266" s="5"/>
      <c r="D266" s="5"/>
      <c r="E266" s="5" t="s">
        <v>73</v>
      </c>
      <c r="F266" s="6">
        <v>42744</v>
      </c>
      <c r="G266" s="5" t="s">
        <v>78</v>
      </c>
      <c r="H266" s="5"/>
      <c r="I266" s="5" t="s">
        <v>338</v>
      </c>
      <c r="J266" s="5" t="s">
        <v>39</v>
      </c>
      <c r="K266" s="5" t="s">
        <v>416</v>
      </c>
      <c r="L266" s="10">
        <v>135</v>
      </c>
      <c r="M266" s="10"/>
      <c r="N266" s="10">
        <v>-2295</v>
      </c>
    </row>
    <row r="267" spans="1:14" ht="15">
      <c r="A267" s="5"/>
      <c r="B267" s="5"/>
      <c r="C267" s="5"/>
      <c r="D267" s="5"/>
      <c r="E267" s="5" t="s">
        <v>73</v>
      </c>
      <c r="F267" s="6">
        <v>42763</v>
      </c>
      <c r="G267" s="5" t="s">
        <v>79</v>
      </c>
      <c r="H267" s="5"/>
      <c r="I267" s="5" t="s">
        <v>339</v>
      </c>
      <c r="J267" s="5" t="s">
        <v>39</v>
      </c>
      <c r="K267" s="5" t="s">
        <v>416</v>
      </c>
      <c r="L267" s="10">
        <v>135</v>
      </c>
      <c r="M267" s="10"/>
      <c r="N267" s="10">
        <v>-2430</v>
      </c>
    </row>
    <row r="268" spans="1:14" ht="15">
      <c r="A268" s="5"/>
      <c r="B268" s="5"/>
      <c r="C268" s="5"/>
      <c r="D268" s="5"/>
      <c r="E268" s="5" t="s">
        <v>73</v>
      </c>
      <c r="F268" s="6">
        <v>42786</v>
      </c>
      <c r="G268" s="5" t="s">
        <v>78</v>
      </c>
      <c r="H268" s="5"/>
      <c r="I268" s="5" t="s">
        <v>338</v>
      </c>
      <c r="J268" s="5" t="s">
        <v>39</v>
      </c>
      <c r="K268" s="5" t="s">
        <v>416</v>
      </c>
      <c r="L268" s="10">
        <v>135</v>
      </c>
      <c r="M268" s="10"/>
      <c r="N268" s="10">
        <v>-2565</v>
      </c>
    </row>
    <row r="269" spans="1:14" ht="15">
      <c r="A269" s="5"/>
      <c r="B269" s="5"/>
      <c r="C269" s="5"/>
      <c r="D269" s="5"/>
      <c r="E269" s="5" t="s">
        <v>73</v>
      </c>
      <c r="F269" s="6">
        <v>42791</v>
      </c>
      <c r="G269" s="5" t="s">
        <v>79</v>
      </c>
      <c r="H269" s="5"/>
      <c r="I269" s="5" t="s">
        <v>339</v>
      </c>
      <c r="J269" s="5" t="s">
        <v>39</v>
      </c>
      <c r="K269" s="5" t="s">
        <v>416</v>
      </c>
      <c r="L269" s="10">
        <v>135</v>
      </c>
      <c r="M269" s="10"/>
      <c r="N269" s="10">
        <v>-2700</v>
      </c>
    </row>
    <row r="270" spans="1:14" ht="15.75" thickBot="1">
      <c r="A270" s="5"/>
      <c r="B270" s="5"/>
      <c r="C270" s="5"/>
      <c r="D270" s="5"/>
      <c r="E270" s="5" t="s">
        <v>73</v>
      </c>
      <c r="F270" s="6">
        <v>42819</v>
      </c>
      <c r="G270" s="5" t="s">
        <v>79</v>
      </c>
      <c r="H270" s="5"/>
      <c r="I270" s="5" t="s">
        <v>339</v>
      </c>
      <c r="J270" s="5" t="s">
        <v>39</v>
      </c>
      <c r="K270" s="5" t="s">
        <v>416</v>
      </c>
      <c r="L270" s="7">
        <v>135</v>
      </c>
      <c r="M270" s="7"/>
      <c r="N270" s="7">
        <v>-2835</v>
      </c>
    </row>
    <row r="271" spans="1:14" ht="15">
      <c r="A271" s="5"/>
      <c r="B271" s="5"/>
      <c r="C271" s="5" t="s">
        <v>40</v>
      </c>
      <c r="D271" s="5"/>
      <c r="E271" s="5"/>
      <c r="F271" s="6"/>
      <c r="G271" s="5"/>
      <c r="H271" s="5"/>
      <c r="I271" s="5"/>
      <c r="J271" s="5"/>
      <c r="K271" s="5"/>
      <c r="L271" s="10">
        <f>ROUND(SUM(L249:L270),5)</f>
        <v>2835</v>
      </c>
      <c r="M271" s="10">
        <f>ROUND(SUM(M249:M270),5)</f>
        <v>0</v>
      </c>
      <c r="N271" s="10">
        <f>N270</f>
        <v>-2835</v>
      </c>
    </row>
    <row r="272" spans="1:14" ht="30" customHeight="1">
      <c r="A272" s="2"/>
      <c r="B272" s="2"/>
      <c r="C272" s="2" t="s">
        <v>41</v>
      </c>
      <c r="D272" s="2"/>
      <c r="E272" s="2"/>
      <c r="F272" s="3"/>
      <c r="G272" s="2"/>
      <c r="H272" s="2"/>
      <c r="I272" s="2"/>
      <c r="J272" s="2"/>
      <c r="K272" s="2"/>
      <c r="L272" s="4"/>
      <c r="M272" s="4"/>
      <c r="N272" s="4"/>
    </row>
    <row r="273" spans="1:14" ht="15">
      <c r="A273" s="5"/>
      <c r="B273" s="5"/>
      <c r="C273" s="5"/>
      <c r="D273" s="5"/>
      <c r="E273" s="5" t="s">
        <v>77</v>
      </c>
      <c r="F273" s="6">
        <v>42489</v>
      </c>
      <c r="G273" s="5" t="s">
        <v>98</v>
      </c>
      <c r="H273" s="5" t="s">
        <v>163</v>
      </c>
      <c r="I273" s="5" t="s">
        <v>340</v>
      </c>
      <c r="J273" s="5" t="s">
        <v>41</v>
      </c>
      <c r="K273" s="5" t="s">
        <v>416</v>
      </c>
      <c r="L273" s="10">
        <v>18</v>
      </c>
      <c r="M273" s="10"/>
      <c r="N273" s="10">
        <v>-18</v>
      </c>
    </row>
    <row r="274" spans="1:14" ht="15">
      <c r="A274" s="5"/>
      <c r="B274" s="5"/>
      <c r="C274" s="5"/>
      <c r="D274" s="5"/>
      <c r="E274" s="5" t="s">
        <v>77</v>
      </c>
      <c r="F274" s="6">
        <v>42521</v>
      </c>
      <c r="G274" s="5" t="s">
        <v>99</v>
      </c>
      <c r="H274" s="5" t="s">
        <v>163</v>
      </c>
      <c r="I274" s="5" t="s">
        <v>340</v>
      </c>
      <c r="J274" s="5" t="s">
        <v>41</v>
      </c>
      <c r="K274" s="5" t="s">
        <v>416</v>
      </c>
      <c r="L274" s="10">
        <v>63</v>
      </c>
      <c r="M274" s="10"/>
      <c r="N274" s="10">
        <v>-81</v>
      </c>
    </row>
    <row r="275" spans="1:14" ht="15">
      <c r="A275" s="5"/>
      <c r="B275" s="5"/>
      <c r="C275" s="5"/>
      <c r="D275" s="5"/>
      <c r="E275" s="5" t="s">
        <v>77</v>
      </c>
      <c r="F275" s="6">
        <v>42550</v>
      </c>
      <c r="G275" s="5" t="s">
        <v>100</v>
      </c>
      <c r="H275" s="5" t="s">
        <v>163</v>
      </c>
      <c r="I275" s="5" t="s">
        <v>340</v>
      </c>
      <c r="J275" s="5" t="s">
        <v>41</v>
      </c>
      <c r="K275" s="5" t="s">
        <v>416</v>
      </c>
      <c r="L275" s="10">
        <v>45</v>
      </c>
      <c r="M275" s="10"/>
      <c r="N275" s="10">
        <v>-126</v>
      </c>
    </row>
    <row r="276" spans="1:14" ht="15">
      <c r="A276" s="5"/>
      <c r="B276" s="5"/>
      <c r="C276" s="5"/>
      <c r="D276" s="5"/>
      <c r="E276" s="5" t="s">
        <v>77</v>
      </c>
      <c r="F276" s="6">
        <v>42580</v>
      </c>
      <c r="G276" s="5" t="s">
        <v>101</v>
      </c>
      <c r="H276" s="5" t="s">
        <v>163</v>
      </c>
      <c r="I276" s="5" t="s">
        <v>340</v>
      </c>
      <c r="J276" s="5" t="s">
        <v>41</v>
      </c>
      <c r="K276" s="5" t="s">
        <v>416</v>
      </c>
      <c r="L276" s="10">
        <v>36</v>
      </c>
      <c r="M276" s="10"/>
      <c r="N276" s="10">
        <v>-162</v>
      </c>
    </row>
    <row r="277" spans="1:14" ht="15">
      <c r="A277" s="5"/>
      <c r="B277" s="5"/>
      <c r="C277" s="5"/>
      <c r="D277" s="5"/>
      <c r="E277" s="5" t="s">
        <v>77</v>
      </c>
      <c r="F277" s="6">
        <v>42611</v>
      </c>
      <c r="G277" s="5" t="s">
        <v>102</v>
      </c>
      <c r="H277" s="5" t="s">
        <v>163</v>
      </c>
      <c r="I277" s="5" t="s">
        <v>340</v>
      </c>
      <c r="J277" s="5" t="s">
        <v>41</v>
      </c>
      <c r="K277" s="5" t="s">
        <v>416</v>
      </c>
      <c r="L277" s="10">
        <v>45</v>
      </c>
      <c r="M277" s="10"/>
      <c r="N277" s="10">
        <v>-207</v>
      </c>
    </row>
    <row r="278" spans="1:14" ht="15">
      <c r="A278" s="5"/>
      <c r="B278" s="5"/>
      <c r="C278" s="5"/>
      <c r="D278" s="5"/>
      <c r="E278" s="5" t="s">
        <v>77</v>
      </c>
      <c r="F278" s="6">
        <v>42643</v>
      </c>
      <c r="G278" s="5" t="s">
        <v>103</v>
      </c>
      <c r="H278" s="5" t="s">
        <v>163</v>
      </c>
      <c r="I278" s="5" t="s">
        <v>340</v>
      </c>
      <c r="J278" s="5" t="s">
        <v>41</v>
      </c>
      <c r="K278" s="5" t="s">
        <v>416</v>
      </c>
      <c r="L278" s="10">
        <v>27</v>
      </c>
      <c r="M278" s="10"/>
      <c r="N278" s="10">
        <v>-234</v>
      </c>
    </row>
    <row r="279" spans="1:14" ht="15">
      <c r="A279" s="5"/>
      <c r="B279" s="5"/>
      <c r="C279" s="5"/>
      <c r="D279" s="5"/>
      <c r="E279" s="5" t="s">
        <v>77</v>
      </c>
      <c r="F279" s="6">
        <v>42674</v>
      </c>
      <c r="G279" s="5" t="s">
        <v>104</v>
      </c>
      <c r="H279" s="5" t="s">
        <v>163</v>
      </c>
      <c r="I279" s="5" t="s">
        <v>340</v>
      </c>
      <c r="J279" s="5" t="s">
        <v>41</v>
      </c>
      <c r="K279" s="5" t="s">
        <v>416</v>
      </c>
      <c r="L279" s="10">
        <v>31.5</v>
      </c>
      <c r="M279" s="10"/>
      <c r="N279" s="10">
        <v>-265.5</v>
      </c>
    </row>
    <row r="280" spans="1:14" ht="15">
      <c r="A280" s="5"/>
      <c r="B280" s="5"/>
      <c r="C280" s="5"/>
      <c r="D280" s="5"/>
      <c r="E280" s="5" t="s">
        <v>77</v>
      </c>
      <c r="F280" s="6">
        <v>42703</v>
      </c>
      <c r="G280" s="5" t="s">
        <v>105</v>
      </c>
      <c r="H280" s="5" t="s">
        <v>163</v>
      </c>
      <c r="I280" s="5" t="s">
        <v>340</v>
      </c>
      <c r="J280" s="5" t="s">
        <v>41</v>
      </c>
      <c r="K280" s="5" t="s">
        <v>416</v>
      </c>
      <c r="L280" s="10">
        <v>49.5</v>
      </c>
      <c r="M280" s="10"/>
      <c r="N280" s="10">
        <v>-315</v>
      </c>
    </row>
    <row r="281" spans="1:14" ht="15">
      <c r="A281" s="5"/>
      <c r="B281" s="5"/>
      <c r="C281" s="5"/>
      <c r="D281" s="5"/>
      <c r="E281" s="5" t="s">
        <v>77</v>
      </c>
      <c r="F281" s="6">
        <v>42735</v>
      </c>
      <c r="G281" s="5" t="s">
        <v>106</v>
      </c>
      <c r="H281" s="5" t="s">
        <v>163</v>
      </c>
      <c r="I281" s="5" t="s">
        <v>340</v>
      </c>
      <c r="J281" s="5" t="s">
        <v>41</v>
      </c>
      <c r="K281" s="5" t="s">
        <v>416</v>
      </c>
      <c r="L281" s="10">
        <v>31.5</v>
      </c>
      <c r="M281" s="10"/>
      <c r="N281" s="10">
        <v>-346.5</v>
      </c>
    </row>
    <row r="282" spans="1:14" ht="15">
      <c r="A282" s="5"/>
      <c r="B282" s="5"/>
      <c r="C282" s="5"/>
      <c r="D282" s="5"/>
      <c r="E282" s="5" t="s">
        <v>77</v>
      </c>
      <c r="F282" s="6">
        <v>42765</v>
      </c>
      <c r="G282" s="5" t="s">
        <v>107</v>
      </c>
      <c r="H282" s="5" t="s">
        <v>163</v>
      </c>
      <c r="I282" s="5" t="s">
        <v>340</v>
      </c>
      <c r="J282" s="5" t="s">
        <v>41</v>
      </c>
      <c r="K282" s="5" t="s">
        <v>416</v>
      </c>
      <c r="L282" s="10">
        <v>40.5</v>
      </c>
      <c r="M282" s="10"/>
      <c r="N282" s="10">
        <v>-387</v>
      </c>
    </row>
    <row r="283" spans="1:14" ht="15">
      <c r="A283" s="5"/>
      <c r="B283" s="5"/>
      <c r="C283" s="5"/>
      <c r="D283" s="5"/>
      <c r="E283" s="5" t="s">
        <v>77</v>
      </c>
      <c r="F283" s="6">
        <v>42794</v>
      </c>
      <c r="G283" s="5" t="s">
        <v>108</v>
      </c>
      <c r="H283" s="5" t="s">
        <v>163</v>
      </c>
      <c r="I283" s="5" t="s">
        <v>340</v>
      </c>
      <c r="J283" s="5" t="s">
        <v>41</v>
      </c>
      <c r="K283" s="5" t="s">
        <v>416</v>
      </c>
      <c r="L283" s="10">
        <v>36</v>
      </c>
      <c r="M283" s="10"/>
      <c r="N283" s="10">
        <v>-423</v>
      </c>
    </row>
    <row r="284" spans="1:14" ht="15.75" thickBot="1">
      <c r="A284" s="5"/>
      <c r="B284" s="5"/>
      <c r="C284" s="5"/>
      <c r="D284" s="5"/>
      <c r="E284" s="5" t="s">
        <v>77</v>
      </c>
      <c r="F284" s="6">
        <v>42825</v>
      </c>
      <c r="G284" s="5" t="s">
        <v>109</v>
      </c>
      <c r="H284" s="5" t="s">
        <v>163</v>
      </c>
      <c r="I284" s="5" t="s">
        <v>340</v>
      </c>
      <c r="J284" s="5" t="s">
        <v>41</v>
      </c>
      <c r="K284" s="5" t="s">
        <v>416</v>
      </c>
      <c r="L284" s="8">
        <v>54</v>
      </c>
      <c r="M284" s="8"/>
      <c r="N284" s="8">
        <v>-477</v>
      </c>
    </row>
    <row r="285" spans="1:14" ht="15.75" thickBot="1">
      <c r="A285" s="5"/>
      <c r="B285" s="5"/>
      <c r="C285" s="5" t="s">
        <v>42</v>
      </c>
      <c r="D285" s="5"/>
      <c r="E285" s="5"/>
      <c r="F285" s="6"/>
      <c r="G285" s="5"/>
      <c r="H285" s="5"/>
      <c r="I285" s="5"/>
      <c r="J285" s="5"/>
      <c r="K285" s="5"/>
      <c r="L285" s="9">
        <f>ROUND(SUM(L272:L284),5)</f>
        <v>477</v>
      </c>
      <c r="M285" s="9">
        <f>ROUND(SUM(M272:M284),5)</f>
        <v>0</v>
      </c>
      <c r="N285" s="9">
        <f>N284</f>
        <v>-477</v>
      </c>
    </row>
    <row r="286" spans="1:14" ht="30" customHeight="1">
      <c r="A286" s="5"/>
      <c r="B286" s="5" t="s">
        <v>43</v>
      </c>
      <c r="C286" s="5"/>
      <c r="D286" s="5"/>
      <c r="E286" s="5"/>
      <c r="F286" s="6"/>
      <c r="G286" s="5"/>
      <c r="H286" s="5"/>
      <c r="I286" s="5"/>
      <c r="J286" s="5"/>
      <c r="K286" s="5"/>
      <c r="L286" s="10">
        <f>ROUND(L271+L285,5)</f>
        <v>3312</v>
      </c>
      <c r="M286" s="10">
        <f>ROUND(M271+M285,5)</f>
        <v>0</v>
      </c>
      <c r="N286" s="10">
        <f>ROUND(N271+N285,5)</f>
        <v>-3312</v>
      </c>
    </row>
    <row r="287" spans="1:14" ht="30" customHeight="1">
      <c r="A287" s="2"/>
      <c r="B287" s="2" t="s">
        <v>44</v>
      </c>
      <c r="C287" s="2"/>
      <c r="D287" s="2"/>
      <c r="E287" s="2"/>
      <c r="F287" s="3"/>
      <c r="G287" s="2"/>
      <c r="H287" s="2"/>
      <c r="I287" s="2"/>
      <c r="J287" s="2"/>
      <c r="K287" s="2"/>
      <c r="L287" s="4"/>
      <c r="M287" s="4"/>
      <c r="N287" s="4"/>
    </row>
    <row r="288" spans="1:14" ht="15">
      <c r="A288" s="5"/>
      <c r="B288" s="5"/>
      <c r="C288" s="5"/>
      <c r="D288" s="5"/>
      <c r="E288" s="5" t="s">
        <v>77</v>
      </c>
      <c r="F288" s="6">
        <v>42554</v>
      </c>
      <c r="G288" s="5" t="s">
        <v>110</v>
      </c>
      <c r="H288" s="5" t="s">
        <v>164</v>
      </c>
      <c r="I288" s="5" t="s">
        <v>341</v>
      </c>
      <c r="J288" s="5" t="s">
        <v>44</v>
      </c>
      <c r="K288" s="5" t="s">
        <v>416</v>
      </c>
      <c r="L288" s="10">
        <v>25.15</v>
      </c>
      <c r="M288" s="10"/>
      <c r="N288" s="10">
        <v>-25.15</v>
      </c>
    </row>
    <row r="289" spans="1:14" ht="15">
      <c r="A289" s="5"/>
      <c r="B289" s="5"/>
      <c r="C289" s="5"/>
      <c r="D289" s="5"/>
      <c r="E289" s="5" t="s">
        <v>76</v>
      </c>
      <c r="F289" s="6">
        <v>42704</v>
      </c>
      <c r="G289" s="5" t="s">
        <v>110</v>
      </c>
      <c r="H289" s="5" t="s">
        <v>165</v>
      </c>
      <c r="I289" s="5" t="s">
        <v>342</v>
      </c>
      <c r="J289" s="5" t="s">
        <v>44</v>
      </c>
      <c r="K289" s="5" t="s">
        <v>416</v>
      </c>
      <c r="L289" s="10">
        <v>54.99</v>
      </c>
      <c r="M289" s="10"/>
      <c r="N289" s="10">
        <v>-80.14</v>
      </c>
    </row>
    <row r="290" spans="1:14" ht="15.75" thickBot="1">
      <c r="A290" s="5"/>
      <c r="B290" s="5"/>
      <c r="C290" s="5"/>
      <c r="D290" s="5"/>
      <c r="E290" s="5" t="s">
        <v>73</v>
      </c>
      <c r="F290" s="6">
        <v>42814</v>
      </c>
      <c r="G290" s="5"/>
      <c r="H290" s="5"/>
      <c r="I290" s="5" t="s">
        <v>343</v>
      </c>
      <c r="J290" s="5" t="s">
        <v>44</v>
      </c>
      <c r="K290" s="5" t="s">
        <v>416</v>
      </c>
      <c r="L290" s="7">
        <v>2.85</v>
      </c>
      <c r="M290" s="7"/>
      <c r="N290" s="7">
        <v>-82.99</v>
      </c>
    </row>
    <row r="291" spans="1:14" ht="15">
      <c r="A291" s="5"/>
      <c r="B291" s="5" t="s">
        <v>45</v>
      </c>
      <c r="C291" s="5"/>
      <c r="D291" s="5"/>
      <c r="E291" s="5"/>
      <c r="F291" s="6"/>
      <c r="G291" s="5"/>
      <c r="H291" s="5"/>
      <c r="I291" s="5"/>
      <c r="J291" s="5"/>
      <c r="K291" s="5"/>
      <c r="L291" s="10">
        <f>ROUND(SUM(L287:L290),5)</f>
        <v>82.99</v>
      </c>
      <c r="M291" s="10">
        <f>ROUND(SUM(M287:M290),5)</f>
        <v>0</v>
      </c>
      <c r="N291" s="10">
        <f>N290</f>
        <v>-82.99</v>
      </c>
    </row>
    <row r="292" spans="1:14" ht="30" customHeight="1">
      <c r="A292" s="2"/>
      <c r="B292" s="2" t="s">
        <v>46</v>
      </c>
      <c r="C292" s="2"/>
      <c r="D292" s="2"/>
      <c r="E292" s="2"/>
      <c r="F292" s="3"/>
      <c r="G292" s="2"/>
      <c r="H292" s="2"/>
      <c r="I292" s="2"/>
      <c r="J292" s="2"/>
      <c r="K292" s="2"/>
      <c r="L292" s="4"/>
      <c r="M292" s="4"/>
      <c r="N292" s="4"/>
    </row>
    <row r="293" spans="1:14" ht="15">
      <c r="A293" s="2"/>
      <c r="B293" s="2"/>
      <c r="C293" s="2" t="s">
        <v>47</v>
      </c>
      <c r="D293" s="2"/>
      <c r="E293" s="2"/>
      <c r="F293" s="3"/>
      <c r="G293" s="2"/>
      <c r="H293" s="2"/>
      <c r="I293" s="2"/>
      <c r="J293" s="2"/>
      <c r="K293" s="2"/>
      <c r="L293" s="4"/>
      <c r="M293" s="4"/>
      <c r="N293" s="4"/>
    </row>
    <row r="294" spans="1:14" ht="15">
      <c r="A294" s="5"/>
      <c r="B294" s="5"/>
      <c r="C294" s="5"/>
      <c r="D294" s="5"/>
      <c r="E294" s="5" t="s">
        <v>76</v>
      </c>
      <c r="F294" s="6">
        <v>42472</v>
      </c>
      <c r="G294" s="5" t="s">
        <v>111</v>
      </c>
      <c r="H294" s="5"/>
      <c r="I294" s="5" t="s">
        <v>344</v>
      </c>
      <c r="J294" s="5" t="s">
        <v>47</v>
      </c>
      <c r="K294" s="5" t="s">
        <v>416</v>
      </c>
      <c r="L294" s="10">
        <v>25</v>
      </c>
      <c r="M294" s="10"/>
      <c r="N294" s="10">
        <v>-25</v>
      </c>
    </row>
    <row r="295" spans="1:14" ht="15">
      <c r="A295" s="5"/>
      <c r="B295" s="5"/>
      <c r="C295" s="5"/>
      <c r="D295" s="5"/>
      <c r="E295" s="5" t="s">
        <v>76</v>
      </c>
      <c r="F295" s="6">
        <v>42513</v>
      </c>
      <c r="G295" s="5" t="s">
        <v>111</v>
      </c>
      <c r="H295" s="5"/>
      <c r="I295" s="5" t="s">
        <v>345</v>
      </c>
      <c r="J295" s="5" t="s">
        <v>47</v>
      </c>
      <c r="K295" s="5" t="s">
        <v>416</v>
      </c>
      <c r="L295" s="10">
        <v>25</v>
      </c>
      <c r="M295" s="10"/>
      <c r="N295" s="10">
        <v>-50</v>
      </c>
    </row>
    <row r="296" spans="1:14" ht="15">
      <c r="A296" s="5"/>
      <c r="B296" s="5"/>
      <c r="C296" s="5"/>
      <c r="D296" s="5"/>
      <c r="E296" s="5" t="s">
        <v>76</v>
      </c>
      <c r="F296" s="6">
        <v>42516</v>
      </c>
      <c r="G296" s="5" t="s">
        <v>111</v>
      </c>
      <c r="H296" s="5"/>
      <c r="I296" s="5" t="s">
        <v>346</v>
      </c>
      <c r="J296" s="5" t="s">
        <v>47</v>
      </c>
      <c r="K296" s="5" t="s">
        <v>416</v>
      </c>
      <c r="L296" s="10">
        <v>20</v>
      </c>
      <c r="M296" s="10"/>
      <c r="N296" s="10">
        <v>-70</v>
      </c>
    </row>
    <row r="297" spans="1:14" ht="15">
      <c r="A297" s="5"/>
      <c r="B297" s="5"/>
      <c r="C297" s="5"/>
      <c r="D297" s="5"/>
      <c r="E297" s="5" t="s">
        <v>76</v>
      </c>
      <c r="F297" s="6">
        <v>42528</v>
      </c>
      <c r="G297" s="5" t="s">
        <v>112</v>
      </c>
      <c r="H297" s="5" t="s">
        <v>166</v>
      </c>
      <c r="I297" s="5" t="s">
        <v>347</v>
      </c>
      <c r="J297" s="5" t="s">
        <v>47</v>
      </c>
      <c r="K297" s="5" t="s">
        <v>416</v>
      </c>
      <c r="L297" s="10">
        <v>25</v>
      </c>
      <c r="M297" s="10"/>
      <c r="N297" s="10">
        <v>-95</v>
      </c>
    </row>
    <row r="298" spans="1:14" ht="15">
      <c r="A298" s="5"/>
      <c r="B298" s="5"/>
      <c r="C298" s="5"/>
      <c r="D298" s="5"/>
      <c r="E298" s="5" t="s">
        <v>76</v>
      </c>
      <c r="F298" s="6">
        <v>42608</v>
      </c>
      <c r="G298" s="5" t="s">
        <v>111</v>
      </c>
      <c r="H298" s="5"/>
      <c r="I298" s="5" t="s">
        <v>348</v>
      </c>
      <c r="J298" s="5" t="s">
        <v>47</v>
      </c>
      <c r="K298" s="5" t="s">
        <v>416</v>
      </c>
      <c r="L298" s="10">
        <v>48.4</v>
      </c>
      <c r="M298" s="10"/>
      <c r="N298" s="10">
        <v>-143.4</v>
      </c>
    </row>
    <row r="299" spans="1:14" ht="15">
      <c r="A299" s="5"/>
      <c r="B299" s="5"/>
      <c r="C299" s="5"/>
      <c r="D299" s="5"/>
      <c r="E299" s="5" t="s">
        <v>77</v>
      </c>
      <c r="F299" s="6">
        <v>42614</v>
      </c>
      <c r="G299" s="5" t="s">
        <v>113</v>
      </c>
      <c r="H299" s="5" t="s">
        <v>167</v>
      </c>
      <c r="I299" s="5" t="s">
        <v>349</v>
      </c>
      <c r="J299" s="5" t="s">
        <v>47</v>
      </c>
      <c r="K299" s="5" t="s">
        <v>416</v>
      </c>
      <c r="L299" s="10">
        <v>490</v>
      </c>
      <c r="M299" s="10"/>
      <c r="N299" s="10">
        <v>-633.4</v>
      </c>
    </row>
    <row r="300" spans="1:14" ht="15">
      <c r="A300" s="5"/>
      <c r="B300" s="5"/>
      <c r="C300" s="5"/>
      <c r="D300" s="5"/>
      <c r="E300" s="5" t="s">
        <v>76</v>
      </c>
      <c r="F300" s="6">
        <v>42618</v>
      </c>
      <c r="G300" s="5" t="s">
        <v>111</v>
      </c>
      <c r="H300" s="5" t="s">
        <v>168</v>
      </c>
      <c r="I300" s="5" t="s">
        <v>350</v>
      </c>
      <c r="J300" s="5" t="s">
        <v>47</v>
      </c>
      <c r="K300" s="5" t="s">
        <v>416</v>
      </c>
      <c r="L300" s="10">
        <v>25</v>
      </c>
      <c r="M300" s="10"/>
      <c r="N300" s="10">
        <v>-658.4</v>
      </c>
    </row>
    <row r="301" spans="1:14" ht="15">
      <c r="A301" s="5"/>
      <c r="B301" s="5"/>
      <c r="C301" s="5"/>
      <c r="D301" s="5"/>
      <c r="E301" s="5" t="s">
        <v>76</v>
      </c>
      <c r="F301" s="6">
        <v>42646</v>
      </c>
      <c r="G301" s="5" t="s">
        <v>114</v>
      </c>
      <c r="H301" s="5" t="s">
        <v>169</v>
      </c>
      <c r="I301" s="5" t="s">
        <v>351</v>
      </c>
      <c r="J301" s="5" t="s">
        <v>47</v>
      </c>
      <c r="K301" s="5" t="s">
        <v>416</v>
      </c>
      <c r="L301" s="10">
        <v>50</v>
      </c>
      <c r="M301" s="10"/>
      <c r="N301" s="10">
        <v>-708.4</v>
      </c>
    </row>
    <row r="302" spans="1:14" ht="15">
      <c r="A302" s="5"/>
      <c r="B302" s="5"/>
      <c r="C302" s="5"/>
      <c r="D302" s="5"/>
      <c r="E302" s="5" t="s">
        <v>77</v>
      </c>
      <c r="F302" s="6">
        <v>42658</v>
      </c>
      <c r="G302" s="5" t="s">
        <v>115</v>
      </c>
      <c r="H302" s="5" t="s">
        <v>170</v>
      </c>
      <c r="I302" s="5" t="s">
        <v>352</v>
      </c>
      <c r="J302" s="5" t="s">
        <v>47</v>
      </c>
      <c r="K302" s="5" t="s">
        <v>416</v>
      </c>
      <c r="L302" s="10">
        <v>43.8</v>
      </c>
      <c r="M302" s="10"/>
      <c r="N302" s="10">
        <v>-752.2</v>
      </c>
    </row>
    <row r="303" spans="1:14" ht="15">
      <c r="A303" s="5"/>
      <c r="B303" s="5"/>
      <c r="C303" s="5"/>
      <c r="D303" s="5"/>
      <c r="E303" s="5" t="s">
        <v>76</v>
      </c>
      <c r="F303" s="6">
        <v>42681</v>
      </c>
      <c r="G303" s="5" t="s">
        <v>111</v>
      </c>
      <c r="H303" s="5"/>
      <c r="I303" s="5" t="s">
        <v>353</v>
      </c>
      <c r="J303" s="5" t="s">
        <v>47</v>
      </c>
      <c r="K303" s="5" t="s">
        <v>416</v>
      </c>
      <c r="L303" s="10">
        <v>25</v>
      </c>
      <c r="M303" s="10"/>
      <c r="N303" s="10">
        <v>-777.2</v>
      </c>
    </row>
    <row r="304" spans="1:14" ht="15">
      <c r="A304" s="5"/>
      <c r="B304" s="5"/>
      <c r="C304" s="5"/>
      <c r="D304" s="5"/>
      <c r="E304" s="5" t="s">
        <v>77</v>
      </c>
      <c r="F304" s="6">
        <v>42758</v>
      </c>
      <c r="G304" s="5" t="s">
        <v>116</v>
      </c>
      <c r="H304" s="5" t="s">
        <v>171</v>
      </c>
      <c r="I304" s="5" t="s">
        <v>354</v>
      </c>
      <c r="J304" s="5" t="s">
        <v>47</v>
      </c>
      <c r="K304" s="5" t="s">
        <v>416</v>
      </c>
      <c r="L304" s="10">
        <v>35</v>
      </c>
      <c r="M304" s="10"/>
      <c r="N304" s="10">
        <v>-812.2</v>
      </c>
    </row>
    <row r="305" spans="1:14" ht="15">
      <c r="A305" s="5"/>
      <c r="B305" s="5"/>
      <c r="C305" s="5"/>
      <c r="D305" s="5"/>
      <c r="E305" s="5" t="s">
        <v>77</v>
      </c>
      <c r="F305" s="6">
        <v>42758</v>
      </c>
      <c r="G305" s="5" t="s">
        <v>116</v>
      </c>
      <c r="H305" s="5" t="s">
        <v>171</v>
      </c>
      <c r="I305" s="5" t="s">
        <v>355</v>
      </c>
      <c r="J305" s="5" t="s">
        <v>47</v>
      </c>
      <c r="K305" s="5" t="s">
        <v>416</v>
      </c>
      <c r="L305" s="10">
        <v>35</v>
      </c>
      <c r="M305" s="10"/>
      <c r="N305" s="10">
        <v>-847.2</v>
      </c>
    </row>
    <row r="306" spans="1:14" ht="15">
      <c r="A306" s="5"/>
      <c r="B306" s="5"/>
      <c r="C306" s="5"/>
      <c r="D306" s="5"/>
      <c r="E306" s="5" t="s">
        <v>73</v>
      </c>
      <c r="F306" s="6">
        <v>42789</v>
      </c>
      <c r="G306" s="5"/>
      <c r="H306" s="5"/>
      <c r="I306" s="5" t="s">
        <v>356</v>
      </c>
      <c r="J306" s="5" t="s">
        <v>47</v>
      </c>
      <c r="K306" s="5" t="s">
        <v>416</v>
      </c>
      <c r="L306" s="10">
        <v>24</v>
      </c>
      <c r="M306" s="10"/>
      <c r="N306" s="10">
        <v>-871.2</v>
      </c>
    </row>
    <row r="307" spans="1:14" ht="15">
      <c r="A307" s="5"/>
      <c r="B307" s="5"/>
      <c r="C307" s="5"/>
      <c r="D307" s="5"/>
      <c r="E307" s="5" t="s">
        <v>77</v>
      </c>
      <c r="F307" s="6">
        <v>42789</v>
      </c>
      <c r="G307" s="5" t="s">
        <v>117</v>
      </c>
      <c r="H307" s="5" t="s">
        <v>172</v>
      </c>
      <c r="I307" s="5" t="s">
        <v>357</v>
      </c>
      <c r="J307" s="5" t="s">
        <v>47</v>
      </c>
      <c r="K307" s="5" t="s">
        <v>416</v>
      </c>
      <c r="L307" s="10">
        <v>24</v>
      </c>
      <c r="M307" s="10"/>
      <c r="N307" s="10">
        <v>-895.2</v>
      </c>
    </row>
    <row r="308" spans="1:14" ht="15.75" thickBot="1">
      <c r="A308" s="5"/>
      <c r="B308" s="5"/>
      <c r="C308" s="5"/>
      <c r="D308" s="5"/>
      <c r="E308" s="5" t="s">
        <v>76</v>
      </c>
      <c r="F308" s="6">
        <v>42807</v>
      </c>
      <c r="G308" s="5" t="s">
        <v>111</v>
      </c>
      <c r="H308" s="5"/>
      <c r="I308" s="5" t="s">
        <v>358</v>
      </c>
      <c r="J308" s="5" t="s">
        <v>47</v>
      </c>
      <c r="K308" s="5" t="s">
        <v>416</v>
      </c>
      <c r="L308" s="7">
        <v>25</v>
      </c>
      <c r="M308" s="7"/>
      <c r="N308" s="7">
        <v>-920.2</v>
      </c>
    </row>
    <row r="309" spans="1:14" ht="15">
      <c r="A309" s="5"/>
      <c r="B309" s="5"/>
      <c r="C309" s="5" t="s">
        <v>48</v>
      </c>
      <c r="D309" s="5"/>
      <c r="E309" s="5"/>
      <c r="F309" s="6"/>
      <c r="G309" s="5"/>
      <c r="H309" s="5"/>
      <c r="I309" s="5"/>
      <c r="J309" s="5"/>
      <c r="K309" s="5"/>
      <c r="L309" s="10">
        <f>ROUND(SUM(L293:L308),5)</f>
        <v>920.2</v>
      </c>
      <c r="M309" s="10">
        <f>ROUND(SUM(M293:M308),5)</f>
        <v>0</v>
      </c>
      <c r="N309" s="10">
        <f>N308</f>
        <v>-920.2</v>
      </c>
    </row>
    <row r="310" spans="1:14" ht="30" customHeight="1">
      <c r="A310" s="2"/>
      <c r="B310" s="2"/>
      <c r="C310" s="2" t="s">
        <v>49</v>
      </c>
      <c r="D310" s="2"/>
      <c r="E310" s="2"/>
      <c r="F310" s="3"/>
      <c r="G310" s="2"/>
      <c r="H310" s="2"/>
      <c r="I310" s="2"/>
      <c r="J310" s="2"/>
      <c r="K310" s="2"/>
      <c r="L310" s="4"/>
      <c r="M310" s="4"/>
      <c r="N310" s="4"/>
    </row>
    <row r="311" spans="1:14" ht="15">
      <c r="A311" s="5"/>
      <c r="B311" s="5"/>
      <c r="C311" s="5"/>
      <c r="D311" s="5"/>
      <c r="E311" s="5" t="s">
        <v>76</v>
      </c>
      <c r="F311" s="6">
        <v>42741</v>
      </c>
      <c r="G311" s="5" t="s">
        <v>111</v>
      </c>
      <c r="H311" s="5"/>
      <c r="I311" s="5" t="s">
        <v>359</v>
      </c>
      <c r="J311" s="5" t="s">
        <v>49</v>
      </c>
      <c r="K311" s="5" t="s">
        <v>416</v>
      </c>
      <c r="L311" s="10">
        <v>16.18</v>
      </c>
      <c r="M311" s="10"/>
      <c r="N311" s="10">
        <v>-16.18</v>
      </c>
    </row>
    <row r="312" spans="1:14" ht="15">
      <c r="A312" s="5"/>
      <c r="B312" s="5"/>
      <c r="C312" s="5"/>
      <c r="D312" s="5"/>
      <c r="E312" s="5" t="s">
        <v>77</v>
      </c>
      <c r="F312" s="6">
        <v>42782</v>
      </c>
      <c r="G312" s="5" t="s">
        <v>118</v>
      </c>
      <c r="H312" s="5" t="s">
        <v>173</v>
      </c>
      <c r="I312" s="5" t="s">
        <v>360</v>
      </c>
      <c r="J312" s="5" t="s">
        <v>49</v>
      </c>
      <c r="K312" s="5" t="s">
        <v>416</v>
      </c>
      <c r="L312" s="10">
        <v>516.35</v>
      </c>
      <c r="M312" s="10"/>
      <c r="N312" s="10">
        <v>-532.53</v>
      </c>
    </row>
    <row r="313" spans="1:14" ht="15">
      <c r="A313" s="5"/>
      <c r="B313" s="5"/>
      <c r="C313" s="5"/>
      <c r="D313" s="5"/>
      <c r="E313" s="5" t="s">
        <v>77</v>
      </c>
      <c r="F313" s="6">
        <v>42790</v>
      </c>
      <c r="G313" s="5" t="s">
        <v>119</v>
      </c>
      <c r="H313" s="5" t="s">
        <v>174</v>
      </c>
      <c r="I313" s="5" t="s">
        <v>361</v>
      </c>
      <c r="J313" s="5" t="s">
        <v>49</v>
      </c>
      <c r="K313" s="5" t="s">
        <v>416</v>
      </c>
      <c r="L313" s="10">
        <v>717.95</v>
      </c>
      <c r="M313" s="10"/>
      <c r="N313" s="10">
        <v>-1250.48</v>
      </c>
    </row>
    <row r="314" spans="1:14" ht="15">
      <c r="A314" s="5"/>
      <c r="B314" s="5"/>
      <c r="C314" s="5"/>
      <c r="D314" s="5"/>
      <c r="E314" s="5" t="s">
        <v>77</v>
      </c>
      <c r="F314" s="6">
        <v>42794</v>
      </c>
      <c r="G314" s="5" t="s">
        <v>120</v>
      </c>
      <c r="H314" s="5" t="s">
        <v>175</v>
      </c>
      <c r="I314" s="5" t="s">
        <v>362</v>
      </c>
      <c r="J314" s="5" t="s">
        <v>49</v>
      </c>
      <c r="K314" s="5" t="s">
        <v>416</v>
      </c>
      <c r="L314" s="10">
        <v>454.25</v>
      </c>
      <c r="M314" s="10"/>
      <c r="N314" s="10">
        <v>-1704.73</v>
      </c>
    </row>
    <row r="315" spans="1:14" ht="15.75" thickBot="1">
      <c r="A315" s="5"/>
      <c r="B315" s="5"/>
      <c r="C315" s="5"/>
      <c r="D315" s="5"/>
      <c r="E315" s="5" t="s">
        <v>77</v>
      </c>
      <c r="F315" s="6">
        <v>42799</v>
      </c>
      <c r="G315" s="5" t="s">
        <v>121</v>
      </c>
      <c r="H315" s="5" t="s">
        <v>176</v>
      </c>
      <c r="I315" s="5" t="s">
        <v>363</v>
      </c>
      <c r="J315" s="5" t="s">
        <v>49</v>
      </c>
      <c r="K315" s="5" t="s">
        <v>416</v>
      </c>
      <c r="L315" s="7">
        <v>63</v>
      </c>
      <c r="M315" s="7"/>
      <c r="N315" s="7">
        <v>-1767.73</v>
      </c>
    </row>
    <row r="316" spans="1:14" ht="15">
      <c r="A316" s="5"/>
      <c r="B316" s="5"/>
      <c r="C316" s="5" t="s">
        <v>50</v>
      </c>
      <c r="D316" s="5"/>
      <c r="E316" s="5"/>
      <c r="F316" s="6"/>
      <c r="G316" s="5"/>
      <c r="H316" s="5"/>
      <c r="I316" s="5"/>
      <c r="J316" s="5"/>
      <c r="K316" s="5"/>
      <c r="L316" s="10">
        <f>ROUND(SUM(L310:L315),5)</f>
        <v>1767.73</v>
      </c>
      <c r="M316" s="10">
        <f>ROUND(SUM(M310:M315),5)</f>
        <v>0</v>
      </c>
      <c r="N316" s="10">
        <f>N315</f>
        <v>-1767.73</v>
      </c>
    </row>
    <row r="317" spans="1:14" ht="30" customHeight="1">
      <c r="A317" s="2"/>
      <c r="B317" s="2"/>
      <c r="C317" s="2" t="s">
        <v>51</v>
      </c>
      <c r="D317" s="2"/>
      <c r="E317" s="2"/>
      <c r="F317" s="3"/>
      <c r="G317" s="2"/>
      <c r="H317" s="2"/>
      <c r="I317" s="2"/>
      <c r="J317" s="2"/>
      <c r="K317" s="2"/>
      <c r="L317" s="4"/>
      <c r="M317" s="4"/>
      <c r="N317" s="4"/>
    </row>
    <row r="318" spans="1:14" ht="15">
      <c r="A318" s="5"/>
      <c r="B318" s="5"/>
      <c r="C318" s="5"/>
      <c r="D318" s="5"/>
      <c r="E318" s="5" t="s">
        <v>77</v>
      </c>
      <c r="F318" s="6">
        <v>42464</v>
      </c>
      <c r="G318" s="5" t="s">
        <v>122</v>
      </c>
      <c r="H318" s="5" t="s">
        <v>177</v>
      </c>
      <c r="I318" s="5" t="s">
        <v>364</v>
      </c>
      <c r="J318" s="5" t="s">
        <v>51</v>
      </c>
      <c r="K318" s="5" t="s">
        <v>416</v>
      </c>
      <c r="L318" s="10">
        <v>100</v>
      </c>
      <c r="M318" s="10"/>
      <c r="N318" s="10">
        <v>-100</v>
      </c>
    </row>
    <row r="319" spans="1:14" ht="15">
      <c r="A319" s="5"/>
      <c r="B319" s="5"/>
      <c r="C319" s="5"/>
      <c r="D319" s="5"/>
      <c r="E319" s="5" t="s">
        <v>76</v>
      </c>
      <c r="F319" s="6">
        <v>42472</v>
      </c>
      <c r="G319" s="5" t="s">
        <v>111</v>
      </c>
      <c r="H319" s="5"/>
      <c r="I319" s="5" t="s">
        <v>365</v>
      </c>
      <c r="J319" s="5" t="s">
        <v>51</v>
      </c>
      <c r="K319" s="5" t="s">
        <v>416</v>
      </c>
      <c r="L319" s="10">
        <v>50</v>
      </c>
      <c r="M319" s="10"/>
      <c r="N319" s="10">
        <v>-150</v>
      </c>
    </row>
    <row r="320" spans="1:14" ht="15">
      <c r="A320" s="5"/>
      <c r="B320" s="5"/>
      <c r="C320" s="5"/>
      <c r="D320" s="5"/>
      <c r="E320" s="5" t="s">
        <v>76</v>
      </c>
      <c r="F320" s="6">
        <v>42513</v>
      </c>
      <c r="G320" s="5" t="s">
        <v>111</v>
      </c>
      <c r="H320" s="5" t="s">
        <v>178</v>
      </c>
      <c r="I320" s="5" t="s">
        <v>366</v>
      </c>
      <c r="J320" s="5" t="s">
        <v>51</v>
      </c>
      <c r="K320" s="5" t="s">
        <v>416</v>
      </c>
      <c r="L320" s="10">
        <v>50</v>
      </c>
      <c r="M320" s="10"/>
      <c r="N320" s="10">
        <v>-200</v>
      </c>
    </row>
    <row r="321" spans="1:14" ht="15">
      <c r="A321" s="5"/>
      <c r="B321" s="5"/>
      <c r="C321" s="5"/>
      <c r="D321" s="5"/>
      <c r="E321" s="5" t="s">
        <v>76</v>
      </c>
      <c r="F321" s="6">
        <v>42527</v>
      </c>
      <c r="G321" s="5" t="s">
        <v>123</v>
      </c>
      <c r="H321" s="5" t="s">
        <v>178</v>
      </c>
      <c r="I321" s="5" t="s">
        <v>367</v>
      </c>
      <c r="J321" s="5" t="s">
        <v>51</v>
      </c>
      <c r="K321" s="5" t="s">
        <v>416</v>
      </c>
      <c r="L321" s="10">
        <v>50</v>
      </c>
      <c r="M321" s="10"/>
      <c r="N321" s="10">
        <v>-250</v>
      </c>
    </row>
    <row r="322" spans="1:14" ht="15">
      <c r="A322" s="5"/>
      <c r="B322" s="5"/>
      <c r="C322" s="5"/>
      <c r="D322" s="5"/>
      <c r="E322" s="5" t="s">
        <v>76</v>
      </c>
      <c r="F322" s="6">
        <v>42528</v>
      </c>
      <c r="G322" s="5" t="s">
        <v>112</v>
      </c>
      <c r="H322" s="5" t="s">
        <v>166</v>
      </c>
      <c r="I322" s="5" t="s">
        <v>368</v>
      </c>
      <c r="J322" s="5" t="s">
        <v>51</v>
      </c>
      <c r="K322" s="5" t="s">
        <v>416</v>
      </c>
      <c r="L322" s="10">
        <v>100</v>
      </c>
      <c r="M322" s="10"/>
      <c r="N322" s="10">
        <v>-350</v>
      </c>
    </row>
    <row r="323" spans="1:14" ht="15">
      <c r="A323" s="5"/>
      <c r="B323" s="5"/>
      <c r="C323" s="5"/>
      <c r="D323" s="5"/>
      <c r="E323" s="5" t="s">
        <v>76</v>
      </c>
      <c r="F323" s="6">
        <v>42607</v>
      </c>
      <c r="G323" s="5" t="s">
        <v>124</v>
      </c>
      <c r="H323" s="5"/>
      <c r="I323" s="5" t="s">
        <v>369</v>
      </c>
      <c r="J323" s="5" t="s">
        <v>51</v>
      </c>
      <c r="K323" s="5" t="s">
        <v>416</v>
      </c>
      <c r="L323" s="10">
        <v>50</v>
      </c>
      <c r="M323" s="10"/>
      <c r="N323" s="10">
        <v>-400</v>
      </c>
    </row>
    <row r="324" spans="1:14" ht="15">
      <c r="A324" s="5"/>
      <c r="B324" s="5"/>
      <c r="C324" s="5"/>
      <c r="D324" s="5"/>
      <c r="E324" s="5" t="s">
        <v>76</v>
      </c>
      <c r="F324" s="6">
        <v>42618</v>
      </c>
      <c r="G324" s="5" t="s">
        <v>111</v>
      </c>
      <c r="H324" s="5"/>
      <c r="I324" s="5" t="s">
        <v>370</v>
      </c>
      <c r="J324" s="5" t="s">
        <v>51</v>
      </c>
      <c r="K324" s="5" t="s">
        <v>416</v>
      </c>
      <c r="L324" s="10">
        <v>50</v>
      </c>
      <c r="M324" s="10"/>
      <c r="N324" s="10">
        <v>-450</v>
      </c>
    </row>
    <row r="325" spans="1:14" ht="15">
      <c r="A325" s="5"/>
      <c r="B325" s="5"/>
      <c r="C325" s="5"/>
      <c r="D325" s="5"/>
      <c r="E325" s="5" t="s">
        <v>76</v>
      </c>
      <c r="F325" s="6">
        <v>42618</v>
      </c>
      <c r="G325" s="5" t="s">
        <v>111</v>
      </c>
      <c r="H325" s="5" t="s">
        <v>168</v>
      </c>
      <c r="I325" s="5" t="s">
        <v>371</v>
      </c>
      <c r="J325" s="5" t="s">
        <v>51</v>
      </c>
      <c r="K325" s="5" t="s">
        <v>416</v>
      </c>
      <c r="L325" s="10">
        <v>50</v>
      </c>
      <c r="M325" s="10"/>
      <c r="N325" s="10">
        <v>-500</v>
      </c>
    </row>
    <row r="326" spans="1:14" ht="15">
      <c r="A326" s="5"/>
      <c r="B326" s="5"/>
      <c r="C326" s="5"/>
      <c r="D326" s="5"/>
      <c r="E326" s="5" t="s">
        <v>76</v>
      </c>
      <c r="F326" s="6">
        <v>42646</v>
      </c>
      <c r="G326" s="5" t="s">
        <v>125</v>
      </c>
      <c r="H326" s="5"/>
      <c r="I326" s="5" t="s">
        <v>372</v>
      </c>
      <c r="J326" s="5" t="s">
        <v>51</v>
      </c>
      <c r="K326" s="5" t="s">
        <v>416</v>
      </c>
      <c r="L326" s="10">
        <v>50</v>
      </c>
      <c r="M326" s="10"/>
      <c r="N326" s="10">
        <v>-550</v>
      </c>
    </row>
    <row r="327" spans="1:14" ht="15">
      <c r="A327" s="5"/>
      <c r="B327" s="5"/>
      <c r="C327" s="5"/>
      <c r="D327" s="5"/>
      <c r="E327" s="5" t="s">
        <v>76</v>
      </c>
      <c r="F327" s="6">
        <v>42678</v>
      </c>
      <c r="G327" s="5" t="s">
        <v>126</v>
      </c>
      <c r="H327" s="5"/>
      <c r="I327" s="5" t="s">
        <v>373</v>
      </c>
      <c r="J327" s="5" t="s">
        <v>51</v>
      </c>
      <c r="K327" s="5" t="s">
        <v>416</v>
      </c>
      <c r="L327" s="10">
        <v>70.09</v>
      </c>
      <c r="M327" s="10"/>
      <c r="N327" s="10">
        <v>-620.09</v>
      </c>
    </row>
    <row r="328" spans="1:14" ht="15">
      <c r="A328" s="5"/>
      <c r="B328" s="5"/>
      <c r="C328" s="5"/>
      <c r="D328" s="5"/>
      <c r="E328" s="5" t="s">
        <v>76</v>
      </c>
      <c r="F328" s="6">
        <v>42681</v>
      </c>
      <c r="G328" s="5" t="s">
        <v>111</v>
      </c>
      <c r="H328" s="5" t="s">
        <v>178</v>
      </c>
      <c r="I328" s="5" t="s">
        <v>374</v>
      </c>
      <c r="J328" s="5" t="s">
        <v>51</v>
      </c>
      <c r="K328" s="5" t="s">
        <v>416</v>
      </c>
      <c r="L328" s="10">
        <v>50</v>
      </c>
      <c r="M328" s="10"/>
      <c r="N328" s="10">
        <v>-670.09</v>
      </c>
    </row>
    <row r="329" spans="1:14" ht="15">
      <c r="A329" s="5"/>
      <c r="B329" s="5"/>
      <c r="C329" s="5"/>
      <c r="D329" s="5"/>
      <c r="E329" s="5" t="s">
        <v>76</v>
      </c>
      <c r="F329" s="6">
        <v>42683</v>
      </c>
      <c r="G329" s="5" t="s">
        <v>111</v>
      </c>
      <c r="H329" s="5"/>
      <c r="I329" s="5" t="s">
        <v>375</v>
      </c>
      <c r="J329" s="5" t="s">
        <v>51</v>
      </c>
      <c r="K329" s="5" t="s">
        <v>416</v>
      </c>
      <c r="L329" s="10">
        <v>50</v>
      </c>
      <c r="M329" s="10"/>
      <c r="N329" s="10">
        <v>-720.09</v>
      </c>
    </row>
    <row r="330" spans="1:14" ht="15">
      <c r="A330" s="5"/>
      <c r="B330" s="5"/>
      <c r="C330" s="5"/>
      <c r="D330" s="5"/>
      <c r="E330" s="5" t="s">
        <v>76</v>
      </c>
      <c r="F330" s="6">
        <v>42748</v>
      </c>
      <c r="G330" s="5" t="s">
        <v>127</v>
      </c>
      <c r="H330" s="5"/>
      <c r="I330" s="5" t="s">
        <v>376</v>
      </c>
      <c r="J330" s="5" t="s">
        <v>51</v>
      </c>
      <c r="K330" s="5" t="s">
        <v>416</v>
      </c>
      <c r="L330" s="10">
        <v>13.08</v>
      </c>
      <c r="M330" s="10"/>
      <c r="N330" s="10">
        <v>-733.17</v>
      </c>
    </row>
    <row r="331" spans="1:14" ht="15">
      <c r="A331" s="5"/>
      <c r="B331" s="5"/>
      <c r="C331" s="5"/>
      <c r="D331" s="5"/>
      <c r="E331" s="5" t="s">
        <v>77</v>
      </c>
      <c r="F331" s="6">
        <v>42758</v>
      </c>
      <c r="G331" s="5" t="s">
        <v>116</v>
      </c>
      <c r="H331" s="5" t="s">
        <v>171</v>
      </c>
      <c r="I331" s="5" t="s">
        <v>377</v>
      </c>
      <c r="J331" s="5" t="s">
        <v>51</v>
      </c>
      <c r="K331" s="5" t="s">
        <v>416</v>
      </c>
      <c r="L331" s="10">
        <v>14.4</v>
      </c>
      <c r="M331" s="10"/>
      <c r="N331" s="10">
        <v>-747.57</v>
      </c>
    </row>
    <row r="332" spans="1:14" ht="15">
      <c r="A332" s="5"/>
      <c r="B332" s="5"/>
      <c r="C332" s="5"/>
      <c r="D332" s="5"/>
      <c r="E332" s="5" t="s">
        <v>76</v>
      </c>
      <c r="F332" s="6">
        <v>42786</v>
      </c>
      <c r="G332" s="5" t="s">
        <v>111</v>
      </c>
      <c r="H332" s="5"/>
      <c r="I332" s="5" t="s">
        <v>378</v>
      </c>
      <c r="J332" s="5" t="s">
        <v>51</v>
      </c>
      <c r="K332" s="5" t="s">
        <v>416</v>
      </c>
      <c r="L332" s="10">
        <v>100</v>
      </c>
      <c r="M332" s="10"/>
      <c r="N332" s="10">
        <v>-847.57</v>
      </c>
    </row>
    <row r="333" spans="1:14" ht="15.75" thickBot="1">
      <c r="A333" s="5"/>
      <c r="B333" s="5"/>
      <c r="C333" s="5"/>
      <c r="D333" s="5"/>
      <c r="E333" s="5" t="s">
        <v>76</v>
      </c>
      <c r="F333" s="6">
        <v>42807</v>
      </c>
      <c r="G333" s="5" t="s">
        <v>111</v>
      </c>
      <c r="H333" s="5"/>
      <c r="I333" s="5" t="s">
        <v>379</v>
      </c>
      <c r="J333" s="5" t="s">
        <v>51</v>
      </c>
      <c r="K333" s="5" t="s">
        <v>416</v>
      </c>
      <c r="L333" s="8">
        <v>50</v>
      </c>
      <c r="M333" s="8"/>
      <c r="N333" s="8">
        <v>-897.57</v>
      </c>
    </row>
    <row r="334" spans="1:14" ht="15.75" thickBot="1">
      <c r="A334" s="5"/>
      <c r="B334" s="5"/>
      <c r="C334" s="5" t="s">
        <v>52</v>
      </c>
      <c r="D334" s="5"/>
      <c r="E334" s="5"/>
      <c r="F334" s="6"/>
      <c r="G334" s="5"/>
      <c r="H334" s="5"/>
      <c r="I334" s="5"/>
      <c r="J334" s="5"/>
      <c r="K334" s="5"/>
      <c r="L334" s="9">
        <f>ROUND(SUM(L317:L333),5)</f>
        <v>897.57</v>
      </c>
      <c r="M334" s="9">
        <f>ROUND(SUM(M317:M333),5)</f>
        <v>0</v>
      </c>
      <c r="N334" s="9">
        <f>N333</f>
        <v>-897.57</v>
      </c>
    </row>
    <row r="335" spans="1:14" ht="30" customHeight="1">
      <c r="A335" s="5"/>
      <c r="B335" s="5" t="s">
        <v>53</v>
      </c>
      <c r="C335" s="5"/>
      <c r="D335" s="5"/>
      <c r="E335" s="5"/>
      <c r="F335" s="6"/>
      <c r="G335" s="5"/>
      <c r="H335" s="5"/>
      <c r="I335" s="5"/>
      <c r="J335" s="5"/>
      <c r="K335" s="5"/>
      <c r="L335" s="10">
        <f>ROUND(L309+L316+L334,5)</f>
        <v>3585.5</v>
      </c>
      <c r="M335" s="10">
        <f>ROUND(M309+M316+M334,5)</f>
        <v>0</v>
      </c>
      <c r="N335" s="10">
        <f>ROUND(N309+N316+N334,5)</f>
        <v>-3585.5</v>
      </c>
    </row>
    <row r="336" spans="1:14" ht="30" customHeight="1">
      <c r="A336" s="2"/>
      <c r="B336" s="2" t="s">
        <v>54</v>
      </c>
      <c r="C336" s="2"/>
      <c r="D336" s="2"/>
      <c r="E336" s="2"/>
      <c r="F336" s="3"/>
      <c r="G336" s="2"/>
      <c r="H336" s="2"/>
      <c r="I336" s="2"/>
      <c r="J336" s="2"/>
      <c r="K336" s="2"/>
      <c r="L336" s="4"/>
      <c r="M336" s="4"/>
      <c r="N336" s="4"/>
    </row>
    <row r="337" spans="1:14" ht="15">
      <c r="A337" s="2"/>
      <c r="B337" s="2"/>
      <c r="C337" s="2" t="s">
        <v>55</v>
      </c>
      <c r="D337" s="2"/>
      <c r="E337" s="2"/>
      <c r="F337" s="3"/>
      <c r="G337" s="2"/>
      <c r="H337" s="2"/>
      <c r="I337" s="2"/>
      <c r="J337" s="2"/>
      <c r="K337" s="2"/>
      <c r="L337" s="4"/>
      <c r="M337" s="4"/>
      <c r="N337" s="4"/>
    </row>
    <row r="338" spans="1:14" ht="15">
      <c r="A338" s="5"/>
      <c r="B338" s="5"/>
      <c r="C338" s="5"/>
      <c r="D338" s="5"/>
      <c r="E338" s="5" t="s">
        <v>73</v>
      </c>
      <c r="F338" s="6">
        <v>42469</v>
      </c>
      <c r="G338" s="5" t="s">
        <v>78</v>
      </c>
      <c r="H338" s="5"/>
      <c r="I338" s="5" t="s">
        <v>380</v>
      </c>
      <c r="J338" s="5" t="s">
        <v>55</v>
      </c>
      <c r="K338" s="5" t="s">
        <v>416</v>
      </c>
      <c r="L338" s="10">
        <v>36</v>
      </c>
      <c r="M338" s="10"/>
      <c r="N338" s="10">
        <v>-36</v>
      </c>
    </row>
    <row r="339" spans="1:14" ht="15">
      <c r="A339" s="5"/>
      <c r="B339" s="5"/>
      <c r="C339" s="5"/>
      <c r="D339" s="5"/>
      <c r="E339" s="5" t="s">
        <v>77</v>
      </c>
      <c r="F339" s="6">
        <v>42490</v>
      </c>
      <c r="G339" s="5" t="s">
        <v>128</v>
      </c>
      <c r="H339" s="5" t="s">
        <v>176</v>
      </c>
      <c r="I339" s="5" t="s">
        <v>381</v>
      </c>
      <c r="J339" s="5" t="s">
        <v>55</v>
      </c>
      <c r="K339" s="5" t="s">
        <v>416</v>
      </c>
      <c r="L339" s="10">
        <v>35</v>
      </c>
      <c r="M339" s="10"/>
      <c r="N339" s="10">
        <v>-71</v>
      </c>
    </row>
    <row r="340" spans="1:14" ht="15">
      <c r="A340" s="5"/>
      <c r="B340" s="5"/>
      <c r="C340" s="5"/>
      <c r="D340" s="5"/>
      <c r="E340" s="5" t="s">
        <v>73</v>
      </c>
      <c r="F340" s="6">
        <v>42513</v>
      </c>
      <c r="G340" s="5" t="s">
        <v>78</v>
      </c>
      <c r="H340" s="5"/>
      <c r="I340" s="5" t="s">
        <v>380</v>
      </c>
      <c r="J340" s="5" t="s">
        <v>55</v>
      </c>
      <c r="K340" s="5" t="s">
        <v>416</v>
      </c>
      <c r="L340" s="10">
        <v>36</v>
      </c>
      <c r="M340" s="10"/>
      <c r="N340" s="10">
        <v>-107</v>
      </c>
    </row>
    <row r="341" spans="1:14" ht="15">
      <c r="A341" s="5"/>
      <c r="B341" s="5"/>
      <c r="C341" s="5"/>
      <c r="D341" s="5"/>
      <c r="E341" s="5" t="s">
        <v>77</v>
      </c>
      <c r="F341" s="6">
        <v>42522</v>
      </c>
      <c r="G341" s="5" t="s">
        <v>129</v>
      </c>
      <c r="H341" s="5" t="s">
        <v>176</v>
      </c>
      <c r="I341" s="5" t="s">
        <v>382</v>
      </c>
      <c r="J341" s="5" t="s">
        <v>55</v>
      </c>
      <c r="K341" s="5" t="s">
        <v>416</v>
      </c>
      <c r="L341" s="10">
        <v>35</v>
      </c>
      <c r="M341" s="10"/>
      <c r="N341" s="10">
        <v>-142</v>
      </c>
    </row>
    <row r="342" spans="1:14" ht="15">
      <c r="A342" s="5"/>
      <c r="B342" s="5"/>
      <c r="C342" s="5"/>
      <c r="D342" s="5"/>
      <c r="E342" s="5" t="s">
        <v>73</v>
      </c>
      <c r="F342" s="6">
        <v>42532</v>
      </c>
      <c r="G342" s="5" t="s">
        <v>78</v>
      </c>
      <c r="H342" s="5"/>
      <c r="I342" s="5" t="s">
        <v>380</v>
      </c>
      <c r="J342" s="5" t="s">
        <v>55</v>
      </c>
      <c r="K342" s="5" t="s">
        <v>416</v>
      </c>
      <c r="L342" s="10">
        <v>36</v>
      </c>
      <c r="M342" s="10"/>
      <c r="N342" s="10">
        <v>-178</v>
      </c>
    </row>
    <row r="343" spans="1:14" ht="15">
      <c r="A343" s="5"/>
      <c r="B343" s="5"/>
      <c r="C343" s="5"/>
      <c r="D343" s="5"/>
      <c r="E343" s="5" t="s">
        <v>77</v>
      </c>
      <c r="F343" s="6">
        <v>42552</v>
      </c>
      <c r="G343" s="5" t="s">
        <v>130</v>
      </c>
      <c r="H343" s="5" t="s">
        <v>176</v>
      </c>
      <c r="I343" s="5" t="s">
        <v>383</v>
      </c>
      <c r="J343" s="5" t="s">
        <v>55</v>
      </c>
      <c r="K343" s="5" t="s">
        <v>416</v>
      </c>
      <c r="L343" s="10">
        <v>35</v>
      </c>
      <c r="M343" s="10"/>
      <c r="N343" s="10">
        <v>-213</v>
      </c>
    </row>
    <row r="344" spans="1:14" ht="15">
      <c r="A344" s="5"/>
      <c r="B344" s="5"/>
      <c r="C344" s="5"/>
      <c r="D344" s="5"/>
      <c r="E344" s="5" t="s">
        <v>73</v>
      </c>
      <c r="F344" s="6">
        <v>42560</v>
      </c>
      <c r="G344" s="5" t="s">
        <v>78</v>
      </c>
      <c r="H344" s="5"/>
      <c r="I344" s="5" t="s">
        <v>380</v>
      </c>
      <c r="J344" s="5" t="s">
        <v>55</v>
      </c>
      <c r="K344" s="5" t="s">
        <v>416</v>
      </c>
      <c r="L344" s="10">
        <v>36</v>
      </c>
      <c r="M344" s="10"/>
      <c r="N344" s="10">
        <v>-249</v>
      </c>
    </row>
    <row r="345" spans="1:14" ht="15">
      <c r="A345" s="5"/>
      <c r="B345" s="5"/>
      <c r="C345" s="5"/>
      <c r="D345" s="5"/>
      <c r="E345" s="5" t="s">
        <v>77</v>
      </c>
      <c r="F345" s="6">
        <v>42583</v>
      </c>
      <c r="G345" s="5" t="s">
        <v>131</v>
      </c>
      <c r="H345" s="5" t="s">
        <v>176</v>
      </c>
      <c r="I345" s="5" t="s">
        <v>384</v>
      </c>
      <c r="J345" s="5" t="s">
        <v>55</v>
      </c>
      <c r="K345" s="5" t="s">
        <v>416</v>
      </c>
      <c r="L345" s="10">
        <v>35</v>
      </c>
      <c r="M345" s="10"/>
      <c r="N345" s="10">
        <v>-284</v>
      </c>
    </row>
    <row r="346" spans="1:14" ht="15">
      <c r="A346" s="5"/>
      <c r="B346" s="5"/>
      <c r="C346" s="5"/>
      <c r="D346" s="5"/>
      <c r="E346" s="5" t="s">
        <v>73</v>
      </c>
      <c r="F346" s="6">
        <v>42595</v>
      </c>
      <c r="G346" s="5" t="s">
        <v>78</v>
      </c>
      <c r="H346" s="5"/>
      <c r="I346" s="5" t="s">
        <v>380</v>
      </c>
      <c r="J346" s="5" t="s">
        <v>55</v>
      </c>
      <c r="K346" s="5" t="s">
        <v>416</v>
      </c>
      <c r="L346" s="10">
        <v>36</v>
      </c>
      <c r="M346" s="10"/>
      <c r="N346" s="10">
        <v>-320</v>
      </c>
    </row>
    <row r="347" spans="1:14" ht="15">
      <c r="A347" s="5"/>
      <c r="B347" s="5"/>
      <c r="C347" s="5"/>
      <c r="D347" s="5"/>
      <c r="E347" s="5" t="s">
        <v>77</v>
      </c>
      <c r="F347" s="6">
        <v>42614</v>
      </c>
      <c r="G347" s="5" t="s">
        <v>132</v>
      </c>
      <c r="H347" s="5" t="s">
        <v>176</v>
      </c>
      <c r="I347" s="5" t="s">
        <v>385</v>
      </c>
      <c r="J347" s="5" t="s">
        <v>55</v>
      </c>
      <c r="K347" s="5" t="s">
        <v>416</v>
      </c>
      <c r="L347" s="10">
        <v>35</v>
      </c>
      <c r="M347" s="10"/>
      <c r="N347" s="10">
        <v>-355</v>
      </c>
    </row>
    <row r="348" spans="1:14" ht="15">
      <c r="A348" s="5"/>
      <c r="B348" s="5"/>
      <c r="C348" s="5"/>
      <c r="D348" s="5"/>
      <c r="E348" s="5" t="s">
        <v>73</v>
      </c>
      <c r="F348" s="6">
        <v>42623</v>
      </c>
      <c r="G348" s="5" t="s">
        <v>78</v>
      </c>
      <c r="H348" s="5"/>
      <c r="I348" s="5" t="s">
        <v>380</v>
      </c>
      <c r="J348" s="5" t="s">
        <v>55</v>
      </c>
      <c r="K348" s="5" t="s">
        <v>416</v>
      </c>
      <c r="L348" s="10">
        <v>36</v>
      </c>
      <c r="M348" s="10"/>
      <c r="N348" s="10">
        <v>-391</v>
      </c>
    </row>
    <row r="349" spans="1:14" ht="15">
      <c r="A349" s="5"/>
      <c r="B349" s="5"/>
      <c r="C349" s="5"/>
      <c r="D349" s="5"/>
      <c r="E349" s="5" t="s">
        <v>77</v>
      </c>
      <c r="F349" s="6">
        <v>42644</v>
      </c>
      <c r="G349" s="5" t="s">
        <v>133</v>
      </c>
      <c r="H349" s="5" t="s">
        <v>176</v>
      </c>
      <c r="I349" s="5" t="s">
        <v>386</v>
      </c>
      <c r="J349" s="5" t="s">
        <v>55</v>
      </c>
      <c r="K349" s="5" t="s">
        <v>416</v>
      </c>
      <c r="L349" s="10">
        <v>35</v>
      </c>
      <c r="M349" s="10"/>
      <c r="N349" s="10">
        <v>-426</v>
      </c>
    </row>
    <row r="350" spans="1:14" ht="15">
      <c r="A350" s="5"/>
      <c r="B350" s="5"/>
      <c r="C350" s="5"/>
      <c r="D350" s="5"/>
      <c r="E350" s="5" t="s">
        <v>77</v>
      </c>
      <c r="F350" s="6">
        <v>42675</v>
      </c>
      <c r="G350" s="5" t="s">
        <v>134</v>
      </c>
      <c r="H350" s="5" t="s">
        <v>176</v>
      </c>
      <c r="I350" s="5" t="s">
        <v>387</v>
      </c>
      <c r="J350" s="5" t="s">
        <v>55</v>
      </c>
      <c r="K350" s="5" t="s">
        <v>416</v>
      </c>
      <c r="L350" s="10">
        <v>35</v>
      </c>
      <c r="M350" s="10"/>
      <c r="N350" s="10">
        <v>-461</v>
      </c>
    </row>
    <row r="351" spans="1:14" ht="15">
      <c r="A351" s="5"/>
      <c r="B351" s="5"/>
      <c r="C351" s="5"/>
      <c r="D351" s="5"/>
      <c r="E351" s="5" t="s">
        <v>73</v>
      </c>
      <c r="F351" s="6">
        <v>42692</v>
      </c>
      <c r="G351" s="5" t="s">
        <v>78</v>
      </c>
      <c r="H351" s="5"/>
      <c r="I351" s="5" t="s">
        <v>380</v>
      </c>
      <c r="J351" s="5" t="s">
        <v>55</v>
      </c>
      <c r="K351" s="5" t="s">
        <v>416</v>
      </c>
      <c r="L351" s="10">
        <v>36</v>
      </c>
      <c r="M351" s="10"/>
      <c r="N351" s="10">
        <v>-497</v>
      </c>
    </row>
    <row r="352" spans="1:14" ht="15">
      <c r="A352" s="5"/>
      <c r="B352" s="5"/>
      <c r="C352" s="5"/>
      <c r="D352" s="5"/>
      <c r="E352" s="5" t="s">
        <v>73</v>
      </c>
      <c r="F352" s="6">
        <v>42704</v>
      </c>
      <c r="G352" s="5" t="s">
        <v>78</v>
      </c>
      <c r="H352" s="5"/>
      <c r="I352" s="5" t="s">
        <v>380</v>
      </c>
      <c r="J352" s="5" t="s">
        <v>55</v>
      </c>
      <c r="K352" s="5" t="s">
        <v>416</v>
      </c>
      <c r="L352" s="10">
        <v>36</v>
      </c>
      <c r="M352" s="10"/>
      <c r="N352" s="10">
        <v>-533</v>
      </c>
    </row>
    <row r="353" spans="1:14" ht="15">
      <c r="A353" s="5"/>
      <c r="B353" s="5"/>
      <c r="C353" s="5"/>
      <c r="D353" s="5"/>
      <c r="E353" s="5" t="s">
        <v>77</v>
      </c>
      <c r="F353" s="6">
        <v>42705</v>
      </c>
      <c r="G353" s="5" t="s">
        <v>135</v>
      </c>
      <c r="H353" s="5" t="s">
        <v>176</v>
      </c>
      <c r="I353" s="5" t="s">
        <v>388</v>
      </c>
      <c r="J353" s="5" t="s">
        <v>55</v>
      </c>
      <c r="K353" s="5" t="s">
        <v>416</v>
      </c>
      <c r="L353" s="10">
        <v>35</v>
      </c>
      <c r="M353" s="10"/>
      <c r="N353" s="10">
        <v>-568</v>
      </c>
    </row>
    <row r="354" spans="1:14" ht="15">
      <c r="A354" s="5"/>
      <c r="B354" s="5"/>
      <c r="C354" s="5"/>
      <c r="D354" s="5"/>
      <c r="E354" s="5" t="s">
        <v>73</v>
      </c>
      <c r="F354" s="6">
        <v>42744</v>
      </c>
      <c r="G354" s="5" t="s">
        <v>78</v>
      </c>
      <c r="H354" s="5"/>
      <c r="I354" s="5" t="s">
        <v>380</v>
      </c>
      <c r="J354" s="5" t="s">
        <v>55</v>
      </c>
      <c r="K354" s="5" t="s">
        <v>416</v>
      </c>
      <c r="L354" s="10">
        <v>36</v>
      </c>
      <c r="M354" s="10"/>
      <c r="N354" s="10">
        <v>-604</v>
      </c>
    </row>
    <row r="355" spans="1:14" ht="15.75" thickBot="1">
      <c r="A355" s="5"/>
      <c r="B355" s="5"/>
      <c r="C355" s="5"/>
      <c r="D355" s="5"/>
      <c r="E355" s="5" t="s">
        <v>73</v>
      </c>
      <c r="F355" s="6">
        <v>42786</v>
      </c>
      <c r="G355" s="5" t="s">
        <v>78</v>
      </c>
      <c r="H355" s="5"/>
      <c r="I355" s="5" t="s">
        <v>380</v>
      </c>
      <c r="J355" s="5" t="s">
        <v>55</v>
      </c>
      <c r="K355" s="5" t="s">
        <v>416</v>
      </c>
      <c r="L355" s="7">
        <v>36</v>
      </c>
      <c r="M355" s="7"/>
      <c r="N355" s="7">
        <v>-640</v>
      </c>
    </row>
    <row r="356" spans="1:14" ht="15">
      <c r="A356" s="5"/>
      <c r="B356" s="5"/>
      <c r="C356" s="5" t="s">
        <v>56</v>
      </c>
      <c r="D356" s="5"/>
      <c r="E356" s="5"/>
      <c r="F356" s="6"/>
      <c r="G356" s="5"/>
      <c r="H356" s="5"/>
      <c r="I356" s="5"/>
      <c r="J356" s="5"/>
      <c r="K356" s="5"/>
      <c r="L356" s="10">
        <f>ROUND(SUM(L337:L355),5)</f>
        <v>640</v>
      </c>
      <c r="M356" s="10">
        <f>ROUND(SUM(M337:M355),5)</f>
        <v>0</v>
      </c>
      <c r="N356" s="10">
        <f>N355</f>
        <v>-640</v>
      </c>
    </row>
    <row r="357" spans="1:14" ht="30" customHeight="1">
      <c r="A357" s="2"/>
      <c r="B357" s="2"/>
      <c r="C357" s="2" t="s">
        <v>57</v>
      </c>
      <c r="D357" s="2"/>
      <c r="E357" s="2"/>
      <c r="F357" s="3"/>
      <c r="G357" s="2"/>
      <c r="H357" s="2"/>
      <c r="I357" s="2"/>
      <c r="J357" s="2"/>
      <c r="K357" s="2"/>
      <c r="L357" s="4"/>
      <c r="M357" s="4"/>
      <c r="N357" s="4"/>
    </row>
    <row r="358" spans="1:14" ht="15">
      <c r="A358" s="5"/>
      <c r="B358" s="5"/>
      <c r="C358" s="5"/>
      <c r="D358" s="5"/>
      <c r="E358" s="5" t="s">
        <v>77</v>
      </c>
      <c r="F358" s="6">
        <v>42520</v>
      </c>
      <c r="G358" s="5" t="s">
        <v>136</v>
      </c>
      <c r="H358" s="5" t="s">
        <v>171</v>
      </c>
      <c r="I358" s="5" t="s">
        <v>389</v>
      </c>
      <c r="J358" s="5" t="s">
        <v>57</v>
      </c>
      <c r="K358" s="5" t="s">
        <v>416</v>
      </c>
      <c r="L358" s="10">
        <v>13.2</v>
      </c>
      <c r="M358" s="10"/>
      <c r="N358" s="10">
        <v>-13.2</v>
      </c>
    </row>
    <row r="359" spans="1:14" ht="15">
      <c r="A359" s="5"/>
      <c r="B359" s="5"/>
      <c r="C359" s="5"/>
      <c r="D359" s="5"/>
      <c r="E359" s="5" t="s">
        <v>77</v>
      </c>
      <c r="F359" s="6">
        <v>42550</v>
      </c>
      <c r="G359" s="5" t="s">
        <v>137</v>
      </c>
      <c r="H359" s="5" t="s">
        <v>171</v>
      </c>
      <c r="I359" s="5" t="s">
        <v>390</v>
      </c>
      <c r="J359" s="5" t="s">
        <v>57</v>
      </c>
      <c r="K359" s="5" t="s">
        <v>416</v>
      </c>
      <c r="L359" s="10">
        <v>15.84</v>
      </c>
      <c r="M359" s="10"/>
      <c r="N359" s="10">
        <v>-29.04</v>
      </c>
    </row>
    <row r="360" spans="1:14" ht="15">
      <c r="A360" s="5"/>
      <c r="B360" s="5"/>
      <c r="C360" s="5"/>
      <c r="D360" s="5"/>
      <c r="E360" s="5" t="s">
        <v>77</v>
      </c>
      <c r="F360" s="6">
        <v>42554</v>
      </c>
      <c r="G360" s="5" t="s">
        <v>110</v>
      </c>
      <c r="H360" s="5" t="s">
        <v>164</v>
      </c>
      <c r="I360" s="5" t="s">
        <v>391</v>
      </c>
      <c r="J360" s="5" t="s">
        <v>57</v>
      </c>
      <c r="K360" s="5" t="s">
        <v>416</v>
      </c>
      <c r="L360" s="10">
        <v>42</v>
      </c>
      <c r="M360" s="10"/>
      <c r="N360" s="10">
        <v>-71.04</v>
      </c>
    </row>
    <row r="361" spans="1:14" ht="15">
      <c r="A361" s="5"/>
      <c r="B361" s="5"/>
      <c r="C361" s="5"/>
      <c r="D361" s="5"/>
      <c r="E361" s="5" t="s">
        <v>73</v>
      </c>
      <c r="F361" s="6">
        <v>42672</v>
      </c>
      <c r="G361" s="5" t="s">
        <v>79</v>
      </c>
      <c r="H361" s="5"/>
      <c r="I361" s="5" t="s">
        <v>392</v>
      </c>
      <c r="J361" s="5" t="s">
        <v>57</v>
      </c>
      <c r="K361" s="5" t="s">
        <v>416</v>
      </c>
      <c r="L361" s="10">
        <v>5</v>
      </c>
      <c r="M361" s="10"/>
      <c r="N361" s="10">
        <v>-76.04</v>
      </c>
    </row>
    <row r="362" spans="1:14" ht="15">
      <c r="A362" s="5"/>
      <c r="B362" s="5"/>
      <c r="C362" s="5"/>
      <c r="D362" s="5"/>
      <c r="E362" s="5" t="s">
        <v>77</v>
      </c>
      <c r="F362" s="6">
        <v>42675</v>
      </c>
      <c r="G362" s="5" t="s">
        <v>138</v>
      </c>
      <c r="H362" s="5" t="s">
        <v>171</v>
      </c>
      <c r="I362" s="5" t="s">
        <v>393</v>
      </c>
      <c r="J362" s="5" t="s">
        <v>57</v>
      </c>
      <c r="K362" s="5" t="s">
        <v>416</v>
      </c>
      <c r="L362" s="10">
        <v>40.26</v>
      </c>
      <c r="M362" s="10"/>
      <c r="N362" s="10">
        <v>-116.3</v>
      </c>
    </row>
    <row r="363" spans="1:14" ht="15">
      <c r="A363" s="5"/>
      <c r="B363" s="5"/>
      <c r="C363" s="5"/>
      <c r="D363" s="5"/>
      <c r="E363" s="5" t="s">
        <v>77</v>
      </c>
      <c r="F363" s="6">
        <v>42699</v>
      </c>
      <c r="G363" s="5" t="s">
        <v>139</v>
      </c>
      <c r="H363" s="5" t="s">
        <v>179</v>
      </c>
      <c r="I363" s="5" t="s">
        <v>394</v>
      </c>
      <c r="J363" s="5" t="s">
        <v>57</v>
      </c>
      <c r="K363" s="5" t="s">
        <v>416</v>
      </c>
      <c r="L363" s="10">
        <v>145.04</v>
      </c>
      <c r="M363" s="10"/>
      <c r="N363" s="10">
        <v>-261.34</v>
      </c>
    </row>
    <row r="364" spans="1:14" ht="15">
      <c r="A364" s="5"/>
      <c r="B364" s="5"/>
      <c r="C364" s="5"/>
      <c r="D364" s="5"/>
      <c r="E364" s="5" t="s">
        <v>77</v>
      </c>
      <c r="F364" s="6">
        <v>42699</v>
      </c>
      <c r="G364" s="5" t="s">
        <v>139</v>
      </c>
      <c r="H364" s="5" t="s">
        <v>179</v>
      </c>
      <c r="I364" s="5" t="s">
        <v>395</v>
      </c>
      <c r="J364" s="5" t="s">
        <v>57</v>
      </c>
      <c r="K364" s="5" t="s">
        <v>416</v>
      </c>
      <c r="L364" s="10">
        <v>47.96</v>
      </c>
      <c r="M364" s="10"/>
      <c r="N364" s="10">
        <v>-309.3</v>
      </c>
    </row>
    <row r="365" spans="1:14" ht="15">
      <c r="A365" s="5"/>
      <c r="B365" s="5"/>
      <c r="C365" s="5"/>
      <c r="D365" s="5"/>
      <c r="E365" s="5" t="s">
        <v>77</v>
      </c>
      <c r="F365" s="6">
        <v>42758</v>
      </c>
      <c r="G365" s="5" t="s">
        <v>116</v>
      </c>
      <c r="H365" s="5" t="s">
        <v>171</v>
      </c>
      <c r="I365" s="5" t="s">
        <v>396</v>
      </c>
      <c r="J365" s="5" t="s">
        <v>57</v>
      </c>
      <c r="K365" s="5" t="s">
        <v>416</v>
      </c>
      <c r="L365" s="10">
        <v>18.16</v>
      </c>
      <c r="M365" s="10"/>
      <c r="N365" s="10">
        <v>-327.46</v>
      </c>
    </row>
    <row r="366" spans="1:14" ht="15">
      <c r="A366" s="5"/>
      <c r="B366" s="5"/>
      <c r="C366" s="5"/>
      <c r="D366" s="5"/>
      <c r="E366" s="5" t="s">
        <v>73</v>
      </c>
      <c r="F366" s="6">
        <v>42814</v>
      </c>
      <c r="G366" s="5"/>
      <c r="H366" s="5"/>
      <c r="I366" s="5" t="s">
        <v>397</v>
      </c>
      <c r="J366" s="5" t="s">
        <v>57</v>
      </c>
      <c r="K366" s="5" t="s">
        <v>416</v>
      </c>
      <c r="L366" s="10">
        <v>5</v>
      </c>
      <c r="M366" s="10"/>
      <c r="N366" s="10">
        <v>-332.46</v>
      </c>
    </row>
    <row r="367" spans="1:14" ht="15">
      <c r="A367" s="5"/>
      <c r="B367" s="5"/>
      <c r="C367" s="5"/>
      <c r="D367" s="5"/>
      <c r="E367" s="5" t="s">
        <v>73</v>
      </c>
      <c r="F367" s="6">
        <v>42814</v>
      </c>
      <c r="G367" s="5"/>
      <c r="H367" s="5"/>
      <c r="I367" s="5" t="s">
        <v>398</v>
      </c>
      <c r="J367" s="5" t="s">
        <v>57</v>
      </c>
      <c r="K367" s="5" t="s">
        <v>416</v>
      </c>
      <c r="L367" s="10">
        <v>10</v>
      </c>
      <c r="M367" s="10"/>
      <c r="N367" s="10">
        <v>-342.46</v>
      </c>
    </row>
    <row r="368" spans="1:14" ht="15.75" thickBot="1">
      <c r="A368" s="5"/>
      <c r="B368" s="5"/>
      <c r="C368" s="5"/>
      <c r="D368" s="5"/>
      <c r="E368" s="5" t="s">
        <v>77</v>
      </c>
      <c r="F368" s="6">
        <v>42815</v>
      </c>
      <c r="G368" s="5" t="s">
        <v>140</v>
      </c>
      <c r="H368" s="5" t="s">
        <v>180</v>
      </c>
      <c r="I368" s="5" t="s">
        <v>399</v>
      </c>
      <c r="J368" s="5" t="s">
        <v>57</v>
      </c>
      <c r="K368" s="5" t="s">
        <v>416</v>
      </c>
      <c r="L368" s="8">
        <v>252</v>
      </c>
      <c r="M368" s="8"/>
      <c r="N368" s="8">
        <v>-594.46</v>
      </c>
    </row>
    <row r="369" spans="1:14" ht="15.75" thickBot="1">
      <c r="A369" s="5"/>
      <c r="B369" s="5"/>
      <c r="C369" s="5" t="s">
        <v>58</v>
      </c>
      <c r="D369" s="5"/>
      <c r="E369" s="5"/>
      <c r="F369" s="6"/>
      <c r="G369" s="5"/>
      <c r="H369" s="5"/>
      <c r="I369" s="5"/>
      <c r="J369" s="5"/>
      <c r="K369" s="5"/>
      <c r="L369" s="9">
        <f>ROUND(SUM(L357:L368),5)</f>
        <v>594.46</v>
      </c>
      <c r="M369" s="9">
        <f>ROUND(SUM(M357:M368),5)</f>
        <v>0</v>
      </c>
      <c r="N369" s="9">
        <f>N368</f>
        <v>-594.46</v>
      </c>
    </row>
    <row r="370" spans="1:14" ht="30" customHeight="1">
      <c r="A370" s="5"/>
      <c r="B370" s="5" t="s">
        <v>59</v>
      </c>
      <c r="C370" s="5"/>
      <c r="D370" s="5"/>
      <c r="E370" s="5"/>
      <c r="F370" s="6"/>
      <c r="G370" s="5"/>
      <c r="H370" s="5"/>
      <c r="I370" s="5"/>
      <c r="J370" s="5"/>
      <c r="K370" s="5"/>
      <c r="L370" s="10">
        <f>ROUND(L356+L369,5)</f>
        <v>1234.46</v>
      </c>
      <c r="M370" s="10">
        <f>ROUND(M356+M369,5)</f>
        <v>0</v>
      </c>
      <c r="N370" s="10">
        <f>ROUND(N356+N369,5)</f>
        <v>-1234.46</v>
      </c>
    </row>
    <row r="371" spans="1:14" ht="30" customHeight="1">
      <c r="A371" s="2"/>
      <c r="B371" s="2" t="s">
        <v>60</v>
      </c>
      <c r="C371" s="2"/>
      <c r="D371" s="2"/>
      <c r="E371" s="2"/>
      <c r="F371" s="3"/>
      <c r="G371" s="2"/>
      <c r="H371" s="2"/>
      <c r="I371" s="2"/>
      <c r="J371" s="2"/>
      <c r="K371" s="2"/>
      <c r="L371" s="4"/>
      <c r="M371" s="4"/>
      <c r="N371" s="4"/>
    </row>
    <row r="372" spans="1:14" ht="15">
      <c r="A372" s="2"/>
      <c r="B372" s="2"/>
      <c r="C372" s="2" t="s">
        <v>61</v>
      </c>
      <c r="D372" s="2"/>
      <c r="E372" s="2"/>
      <c r="F372" s="3"/>
      <c r="G372" s="2"/>
      <c r="H372" s="2"/>
      <c r="I372" s="2"/>
      <c r="J372" s="2"/>
      <c r="K372" s="2"/>
      <c r="L372" s="4"/>
      <c r="M372" s="4"/>
      <c r="N372" s="4"/>
    </row>
    <row r="373" spans="1:14" ht="15">
      <c r="A373" s="5"/>
      <c r="B373" s="5"/>
      <c r="C373" s="5"/>
      <c r="D373" s="5"/>
      <c r="E373" s="5" t="s">
        <v>77</v>
      </c>
      <c r="F373" s="6">
        <v>42489</v>
      </c>
      <c r="G373" s="5" t="s">
        <v>141</v>
      </c>
      <c r="H373" s="5" t="s">
        <v>171</v>
      </c>
      <c r="I373" s="5" t="s">
        <v>400</v>
      </c>
      <c r="J373" s="5" t="s">
        <v>61</v>
      </c>
      <c r="K373" s="5" t="s">
        <v>416</v>
      </c>
      <c r="L373" s="10">
        <v>13.2</v>
      </c>
      <c r="M373" s="10"/>
      <c r="N373" s="10">
        <v>-13.2</v>
      </c>
    </row>
    <row r="374" spans="1:14" ht="15.75" thickBot="1">
      <c r="A374" s="5"/>
      <c r="B374" s="5"/>
      <c r="C374" s="5"/>
      <c r="D374" s="5"/>
      <c r="E374" s="5" t="s">
        <v>77</v>
      </c>
      <c r="F374" s="6">
        <v>42554</v>
      </c>
      <c r="G374" s="5" t="s">
        <v>110</v>
      </c>
      <c r="H374" s="5" t="s">
        <v>164</v>
      </c>
      <c r="I374" s="5" t="s">
        <v>401</v>
      </c>
      <c r="J374" s="5" t="s">
        <v>61</v>
      </c>
      <c r="K374" s="5" t="s">
        <v>416</v>
      </c>
      <c r="L374" s="8">
        <v>53.1</v>
      </c>
      <c r="M374" s="8"/>
      <c r="N374" s="8">
        <v>-66.3</v>
      </c>
    </row>
    <row r="375" spans="1:14" ht="15.75" thickBot="1">
      <c r="A375" s="5"/>
      <c r="B375" s="5"/>
      <c r="C375" s="5" t="s">
        <v>62</v>
      </c>
      <c r="D375" s="5"/>
      <c r="E375" s="5"/>
      <c r="F375" s="6"/>
      <c r="G375" s="5"/>
      <c r="H375" s="5"/>
      <c r="I375" s="5"/>
      <c r="J375" s="5"/>
      <c r="K375" s="5"/>
      <c r="L375" s="9">
        <f>ROUND(SUM(L372:L374),5)</f>
        <v>66.3</v>
      </c>
      <c r="M375" s="9">
        <f>ROUND(SUM(M372:M374),5)</f>
        <v>0</v>
      </c>
      <c r="N375" s="9">
        <f>N374</f>
        <v>-66.3</v>
      </c>
    </row>
    <row r="376" spans="1:14" ht="30" customHeight="1">
      <c r="A376" s="5"/>
      <c r="B376" s="5" t="s">
        <v>63</v>
      </c>
      <c r="C376" s="5"/>
      <c r="D376" s="5"/>
      <c r="E376" s="5"/>
      <c r="F376" s="6"/>
      <c r="G376" s="5"/>
      <c r="H376" s="5"/>
      <c r="I376" s="5"/>
      <c r="J376" s="5"/>
      <c r="K376" s="5"/>
      <c r="L376" s="10">
        <f>L375</f>
        <v>66.3</v>
      </c>
      <c r="M376" s="10">
        <f>M375</f>
        <v>0</v>
      </c>
      <c r="N376" s="10">
        <f>N375</f>
        <v>-66.3</v>
      </c>
    </row>
    <row r="377" spans="1:14" ht="30" customHeight="1">
      <c r="A377" s="2"/>
      <c r="B377" s="2" t="s">
        <v>64</v>
      </c>
      <c r="C377" s="2"/>
      <c r="D377" s="2"/>
      <c r="E377" s="2"/>
      <c r="F377" s="3"/>
      <c r="G377" s="2"/>
      <c r="H377" s="2"/>
      <c r="I377" s="2"/>
      <c r="J377" s="2"/>
      <c r="K377" s="2"/>
      <c r="L377" s="4"/>
      <c r="M377" s="4"/>
      <c r="N377" s="4"/>
    </row>
    <row r="378" spans="1:14" ht="15">
      <c r="A378" s="5"/>
      <c r="B378" s="5"/>
      <c r="C378" s="5"/>
      <c r="D378" s="5"/>
      <c r="E378" s="5" t="s">
        <v>77</v>
      </c>
      <c r="F378" s="6">
        <v>42492</v>
      </c>
      <c r="G378" s="5" t="s">
        <v>142</v>
      </c>
      <c r="H378" s="5" t="s">
        <v>179</v>
      </c>
      <c r="I378" s="5" t="s">
        <v>402</v>
      </c>
      <c r="J378" s="5" t="s">
        <v>64</v>
      </c>
      <c r="K378" s="5" t="s">
        <v>416</v>
      </c>
      <c r="L378" s="10">
        <v>980</v>
      </c>
      <c r="M378" s="10"/>
      <c r="N378" s="10">
        <v>-980</v>
      </c>
    </row>
    <row r="379" spans="1:14" ht="15">
      <c r="A379" s="5"/>
      <c r="B379" s="5"/>
      <c r="C379" s="5"/>
      <c r="D379" s="5"/>
      <c r="E379" s="5" t="s">
        <v>77</v>
      </c>
      <c r="F379" s="6">
        <v>42493</v>
      </c>
      <c r="G379" s="5" t="s">
        <v>143</v>
      </c>
      <c r="H379" s="5" t="s">
        <v>181</v>
      </c>
      <c r="I379" s="5" t="s">
        <v>403</v>
      </c>
      <c r="J379" s="5" t="s">
        <v>64</v>
      </c>
      <c r="K379" s="5" t="s">
        <v>416</v>
      </c>
      <c r="L379" s="10">
        <v>300</v>
      </c>
      <c r="M379" s="10"/>
      <c r="N379" s="10">
        <v>-1280</v>
      </c>
    </row>
    <row r="380" spans="1:14" ht="15">
      <c r="A380" s="5"/>
      <c r="B380" s="5"/>
      <c r="C380" s="5"/>
      <c r="D380" s="5"/>
      <c r="E380" s="5" t="s">
        <v>77</v>
      </c>
      <c r="F380" s="6">
        <v>42611</v>
      </c>
      <c r="G380" s="5" t="s">
        <v>144</v>
      </c>
      <c r="H380" s="5" t="s">
        <v>182</v>
      </c>
      <c r="I380" s="5" t="s">
        <v>404</v>
      </c>
      <c r="J380" s="5" t="s">
        <v>64</v>
      </c>
      <c r="K380" s="5" t="s">
        <v>416</v>
      </c>
      <c r="L380" s="10">
        <v>250</v>
      </c>
      <c r="M380" s="10"/>
      <c r="N380" s="10">
        <v>-1530</v>
      </c>
    </row>
    <row r="381" spans="1:14" ht="15.75" thickBot="1">
      <c r="A381" s="5"/>
      <c r="B381" s="5"/>
      <c r="C381" s="5"/>
      <c r="D381" s="5"/>
      <c r="E381" s="5" t="s">
        <v>77</v>
      </c>
      <c r="F381" s="6">
        <v>42633</v>
      </c>
      <c r="G381" s="5" t="s">
        <v>145</v>
      </c>
      <c r="H381" s="5" t="s">
        <v>179</v>
      </c>
      <c r="I381" s="5" t="s">
        <v>405</v>
      </c>
      <c r="J381" s="5" t="s">
        <v>64</v>
      </c>
      <c r="K381" s="5" t="s">
        <v>416</v>
      </c>
      <c r="L381" s="7">
        <v>179</v>
      </c>
      <c r="M381" s="7"/>
      <c r="N381" s="7">
        <v>-1709</v>
      </c>
    </row>
    <row r="382" spans="1:14" ht="15">
      <c r="A382" s="5"/>
      <c r="B382" s="5" t="s">
        <v>65</v>
      </c>
      <c r="C382" s="5"/>
      <c r="D382" s="5"/>
      <c r="E382" s="5"/>
      <c r="F382" s="6"/>
      <c r="G382" s="5"/>
      <c r="H382" s="5"/>
      <c r="I382" s="5"/>
      <c r="J382" s="5"/>
      <c r="K382" s="5"/>
      <c r="L382" s="10">
        <f>ROUND(SUM(L377:L381),5)</f>
        <v>1709</v>
      </c>
      <c r="M382" s="10">
        <f>ROUND(SUM(M377:M381),5)</f>
        <v>0</v>
      </c>
      <c r="N382" s="10">
        <f>N381</f>
        <v>-1709</v>
      </c>
    </row>
    <row r="383" spans="1:14" ht="30" customHeight="1">
      <c r="A383" s="2"/>
      <c r="B383" s="2" t="s">
        <v>66</v>
      </c>
      <c r="C383" s="2"/>
      <c r="D383" s="2"/>
      <c r="E383" s="2"/>
      <c r="F383" s="3"/>
      <c r="G383" s="2"/>
      <c r="H383" s="2"/>
      <c r="I383" s="2"/>
      <c r="J383" s="2"/>
      <c r="K383" s="2"/>
      <c r="L383" s="4"/>
      <c r="M383" s="4"/>
      <c r="N383" s="4"/>
    </row>
    <row r="384" spans="1:14" ht="15">
      <c r="A384" s="5"/>
      <c r="B384" s="5"/>
      <c r="C384" s="5"/>
      <c r="D384" s="5"/>
      <c r="E384" s="5" t="s">
        <v>76</v>
      </c>
      <c r="F384" s="6">
        <v>42580</v>
      </c>
      <c r="G384" s="5" t="s">
        <v>111</v>
      </c>
      <c r="H384" s="5"/>
      <c r="I384" s="5" t="s">
        <v>406</v>
      </c>
      <c r="J384" s="5" t="s">
        <v>66</v>
      </c>
      <c r="K384" s="5" t="s">
        <v>416</v>
      </c>
      <c r="L384" s="10">
        <v>250</v>
      </c>
      <c r="M384" s="10"/>
      <c r="N384" s="10">
        <v>-250</v>
      </c>
    </row>
    <row r="385" spans="1:14" ht="15.75" thickBot="1">
      <c r="A385" s="5"/>
      <c r="B385" s="5"/>
      <c r="C385" s="5"/>
      <c r="D385" s="5"/>
      <c r="E385" s="5" t="s">
        <v>76</v>
      </c>
      <c r="F385" s="6">
        <v>42817</v>
      </c>
      <c r="G385" s="5" t="s">
        <v>146</v>
      </c>
      <c r="H385" s="5"/>
      <c r="I385" s="5" t="s">
        <v>407</v>
      </c>
      <c r="J385" s="5" t="s">
        <v>66</v>
      </c>
      <c r="K385" s="5" t="s">
        <v>416</v>
      </c>
      <c r="L385" s="7">
        <v>390</v>
      </c>
      <c r="M385" s="7"/>
      <c r="N385" s="7">
        <v>-640</v>
      </c>
    </row>
    <row r="386" spans="1:14" ht="15">
      <c r="A386" s="5"/>
      <c r="B386" s="5" t="s">
        <v>67</v>
      </c>
      <c r="C386" s="5"/>
      <c r="D386" s="5"/>
      <c r="E386" s="5"/>
      <c r="F386" s="6"/>
      <c r="G386" s="5"/>
      <c r="H386" s="5"/>
      <c r="I386" s="5"/>
      <c r="J386" s="5"/>
      <c r="K386" s="5"/>
      <c r="L386" s="10">
        <f>ROUND(SUM(L383:L385),5)</f>
        <v>640</v>
      </c>
      <c r="M386" s="10">
        <f>ROUND(SUM(M383:M385),5)</f>
        <v>0</v>
      </c>
      <c r="N386" s="10">
        <f>N385</f>
        <v>-640</v>
      </c>
    </row>
    <row r="387" spans="1:14" ht="30" customHeight="1">
      <c r="A387" s="2"/>
      <c r="B387" s="2" t="s">
        <v>68</v>
      </c>
      <c r="C387" s="2"/>
      <c r="D387" s="2"/>
      <c r="E387" s="2"/>
      <c r="F387" s="3"/>
      <c r="G387" s="2"/>
      <c r="H387" s="2"/>
      <c r="I387" s="2"/>
      <c r="J387" s="2"/>
      <c r="K387" s="2"/>
      <c r="L387" s="4"/>
      <c r="M387" s="4"/>
      <c r="N387" s="4"/>
    </row>
    <row r="388" spans="1:14" ht="15">
      <c r="A388" s="5"/>
      <c r="B388" s="5"/>
      <c r="C388" s="5"/>
      <c r="D388" s="5"/>
      <c r="E388" s="5" t="s">
        <v>77</v>
      </c>
      <c r="F388" s="6">
        <v>42495</v>
      </c>
      <c r="G388" s="5" t="s">
        <v>147</v>
      </c>
      <c r="H388" s="5" t="s">
        <v>183</v>
      </c>
      <c r="I388" s="5" t="s">
        <v>408</v>
      </c>
      <c r="J388" s="5" t="s">
        <v>68</v>
      </c>
      <c r="K388" s="5" t="s">
        <v>416</v>
      </c>
      <c r="L388" s="10">
        <v>158.4</v>
      </c>
      <c r="M388" s="10"/>
      <c r="N388" s="10">
        <v>-158.4</v>
      </c>
    </row>
    <row r="389" spans="1:14" ht="15">
      <c r="A389" s="5"/>
      <c r="B389" s="5"/>
      <c r="C389" s="5"/>
      <c r="D389" s="5"/>
      <c r="E389" s="5" t="s">
        <v>77</v>
      </c>
      <c r="F389" s="6">
        <v>42566</v>
      </c>
      <c r="G389" s="5" t="s">
        <v>148</v>
      </c>
      <c r="H389" s="5" t="s">
        <v>183</v>
      </c>
      <c r="I389" s="5" t="s">
        <v>409</v>
      </c>
      <c r="J389" s="5" t="s">
        <v>68</v>
      </c>
      <c r="K389" s="5" t="s">
        <v>416</v>
      </c>
      <c r="L389" s="10">
        <v>72</v>
      </c>
      <c r="M389" s="10"/>
      <c r="N389" s="10">
        <v>-230.4</v>
      </c>
    </row>
    <row r="390" spans="1:14" ht="15">
      <c r="A390" s="5"/>
      <c r="B390" s="5"/>
      <c r="C390" s="5"/>
      <c r="D390" s="5"/>
      <c r="E390" s="5" t="s">
        <v>76</v>
      </c>
      <c r="F390" s="6">
        <v>42779</v>
      </c>
      <c r="G390" s="5" t="s">
        <v>111</v>
      </c>
      <c r="H390" s="5"/>
      <c r="I390" s="5" t="s">
        <v>410</v>
      </c>
      <c r="J390" s="5" t="s">
        <v>68</v>
      </c>
      <c r="K390" s="5" t="s">
        <v>416</v>
      </c>
      <c r="L390" s="10">
        <v>79</v>
      </c>
      <c r="M390" s="10"/>
      <c r="N390" s="10">
        <v>-309.4</v>
      </c>
    </row>
    <row r="391" spans="1:14" ht="15">
      <c r="A391" s="5"/>
      <c r="B391" s="5"/>
      <c r="C391" s="5"/>
      <c r="D391" s="5"/>
      <c r="E391" s="5" t="s">
        <v>77</v>
      </c>
      <c r="F391" s="6">
        <v>42795</v>
      </c>
      <c r="G391" s="5" t="s">
        <v>149</v>
      </c>
      <c r="H391" s="5" t="s">
        <v>184</v>
      </c>
      <c r="I391" s="5" t="s">
        <v>411</v>
      </c>
      <c r="J391" s="5" t="s">
        <v>68</v>
      </c>
      <c r="K391" s="5" t="s">
        <v>416</v>
      </c>
      <c r="L391" s="10">
        <v>13.5</v>
      </c>
      <c r="M391" s="10"/>
      <c r="N391" s="10">
        <v>-322.9</v>
      </c>
    </row>
    <row r="392" spans="1:14" ht="15">
      <c r="A392" s="5"/>
      <c r="B392" s="5"/>
      <c r="C392" s="5"/>
      <c r="D392" s="5"/>
      <c r="E392" s="5" t="s">
        <v>77</v>
      </c>
      <c r="F392" s="6">
        <v>42795</v>
      </c>
      <c r="G392" s="5" t="s">
        <v>150</v>
      </c>
      <c r="H392" s="5" t="s">
        <v>184</v>
      </c>
      <c r="I392" s="5" t="s">
        <v>412</v>
      </c>
      <c r="J392" s="5" t="s">
        <v>68</v>
      </c>
      <c r="K392" s="5" t="s">
        <v>416</v>
      </c>
      <c r="L392" s="10">
        <v>18.9</v>
      </c>
      <c r="M392" s="10"/>
      <c r="N392" s="10">
        <v>-341.8</v>
      </c>
    </row>
    <row r="393" spans="1:14" ht="15">
      <c r="A393" s="5"/>
      <c r="B393" s="5"/>
      <c r="C393" s="5"/>
      <c r="D393" s="5"/>
      <c r="E393" s="5" t="s">
        <v>77</v>
      </c>
      <c r="F393" s="6">
        <v>42795</v>
      </c>
      <c r="G393" s="5" t="s">
        <v>151</v>
      </c>
      <c r="H393" s="5" t="s">
        <v>184</v>
      </c>
      <c r="I393" s="5" t="s">
        <v>413</v>
      </c>
      <c r="J393" s="5" t="s">
        <v>68</v>
      </c>
      <c r="K393" s="5" t="s">
        <v>416</v>
      </c>
      <c r="L393" s="10">
        <v>13.5</v>
      </c>
      <c r="M393" s="10"/>
      <c r="N393" s="10">
        <v>-355.3</v>
      </c>
    </row>
    <row r="394" spans="1:14" ht="15.75" thickBot="1">
      <c r="A394" s="5"/>
      <c r="B394" s="5"/>
      <c r="C394" s="5"/>
      <c r="D394" s="5"/>
      <c r="E394" s="5" t="s">
        <v>77</v>
      </c>
      <c r="F394" s="6">
        <v>42795</v>
      </c>
      <c r="G394" s="5" t="s">
        <v>152</v>
      </c>
      <c r="H394" s="5" t="s">
        <v>184</v>
      </c>
      <c r="I394" s="5" t="s">
        <v>414</v>
      </c>
      <c r="J394" s="5" t="s">
        <v>68</v>
      </c>
      <c r="K394" s="5" t="s">
        <v>416</v>
      </c>
      <c r="L394" s="7">
        <v>47.26</v>
      </c>
      <c r="M394" s="7"/>
      <c r="N394" s="7">
        <v>-402.56</v>
      </c>
    </row>
    <row r="395" spans="1:14" ht="15">
      <c r="A395" s="5"/>
      <c r="B395" s="5" t="s">
        <v>69</v>
      </c>
      <c r="C395" s="5"/>
      <c r="D395" s="5"/>
      <c r="E395" s="5"/>
      <c r="F395" s="6"/>
      <c r="G395" s="5"/>
      <c r="H395" s="5"/>
      <c r="I395" s="5"/>
      <c r="J395" s="5"/>
      <c r="K395" s="5"/>
      <c r="L395" s="10">
        <f>ROUND(SUM(L387:L394),5)</f>
        <v>402.56</v>
      </c>
      <c r="M395" s="10">
        <f>ROUND(SUM(M387:M394),5)</f>
        <v>0</v>
      </c>
      <c r="N395" s="10">
        <f>N394</f>
        <v>-402.56</v>
      </c>
    </row>
    <row r="396" spans="1:14" ht="30" customHeight="1">
      <c r="A396" s="2"/>
      <c r="B396" s="2" t="s">
        <v>70</v>
      </c>
      <c r="C396" s="2"/>
      <c r="D396" s="2"/>
      <c r="E396" s="2"/>
      <c r="F396" s="3"/>
      <c r="G396" s="2"/>
      <c r="H396" s="2"/>
      <c r="I396" s="2"/>
      <c r="J396" s="2"/>
      <c r="K396" s="2"/>
      <c r="L396" s="4"/>
      <c r="M396" s="4"/>
      <c r="N396" s="4"/>
    </row>
    <row r="397" spans="1:14" ht="15.75" thickBot="1">
      <c r="A397" s="1"/>
      <c r="B397" s="1"/>
      <c r="C397" s="1"/>
      <c r="D397" s="5"/>
      <c r="E397" s="5" t="s">
        <v>76</v>
      </c>
      <c r="F397" s="6">
        <v>42521</v>
      </c>
      <c r="G397" s="5" t="s">
        <v>127</v>
      </c>
      <c r="H397" s="5"/>
      <c r="I397" s="5" t="s">
        <v>415</v>
      </c>
      <c r="J397" s="5" t="s">
        <v>70</v>
      </c>
      <c r="K397" s="5" t="s">
        <v>416</v>
      </c>
      <c r="L397" s="8">
        <v>34.53</v>
      </c>
      <c r="M397" s="8"/>
      <c r="N397" s="8">
        <v>-34.53</v>
      </c>
    </row>
    <row r="398" spans="1:14" ht="15.75" thickBot="1">
      <c r="A398" s="5"/>
      <c r="B398" s="5" t="s">
        <v>71</v>
      </c>
      <c r="C398" s="5"/>
      <c r="D398" s="5"/>
      <c r="E398" s="5"/>
      <c r="F398" s="6"/>
      <c r="G398" s="5"/>
      <c r="H398" s="5"/>
      <c r="I398" s="5"/>
      <c r="J398" s="5"/>
      <c r="K398" s="5"/>
      <c r="L398" s="11">
        <f>ROUND(SUM(L396:L397),5)</f>
        <v>34.53</v>
      </c>
      <c r="M398" s="11">
        <f>ROUND(SUM(M396:M397),5)</f>
        <v>0</v>
      </c>
      <c r="N398" s="11">
        <f>N397</f>
        <v>-34.53</v>
      </c>
    </row>
    <row r="399" spans="1:14" s="13" customFormat="1" ht="30" customHeight="1" thickBot="1">
      <c r="A399" s="2" t="s">
        <v>72</v>
      </c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12">
        <f>ROUND(L6+L33+L143+L204+L240+L247+L286+L291+L335+L370+L376+L382+L386+L395+L398,5)</f>
        <v>11399.94</v>
      </c>
      <c r="M399" s="12">
        <f>ROUND(M6+M33+M143+M204+M240+M247+M286+M291+M335+M370+M376+M382+M386+M395+M398,5)</f>
        <v>12395.54</v>
      </c>
      <c r="N399" s="12">
        <f>ROUND(N6+N33+N143+N204+N240+N247+N286+N291+N335+N370+N376+N382+N386+N395+N398,5)</f>
        <v>995.6</v>
      </c>
    </row>
    <row r="400" ht="15.75" thickTop="1"/>
  </sheetData>
  <sheetProtection/>
  <printOptions/>
  <pageMargins left="0.26" right="0.17" top="0.7480314960629921" bottom="0.38" header="0.11811023622047245" footer="0.16"/>
  <pageSetup fitToHeight="11" fitToWidth="1" horizontalDpi="600" verticalDpi="600" orientation="landscape" paperSize="9" scale="62" r:id="rId2"/>
  <headerFooter>
    <oddHeader>&amp;L&amp;"Arial,Bold"&amp;8 4:29 PM
&amp;"Arial,Bold"&amp;8 10/04/17
&amp;"Arial,Bold"&amp;8 Accrual Basis&amp;C&amp;"Arial,Bold"&amp;12 Transition Black Isle
&amp;"Arial,Bold"&amp;14 Transaction Detail Report - I&amp;&amp;E accounts
&amp;"Arial,Bold"&amp;10 April 2016 through March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</dc:creator>
  <cp:keywords/>
  <dc:description/>
  <cp:lastModifiedBy>-</cp:lastModifiedBy>
  <cp:lastPrinted>2017-04-10T15:30:15Z</cp:lastPrinted>
  <dcterms:created xsi:type="dcterms:W3CDTF">2017-04-10T15:29:04Z</dcterms:created>
  <dcterms:modified xsi:type="dcterms:W3CDTF">2017-04-13T09:39:09Z</dcterms:modified>
  <cp:category/>
  <cp:version/>
  <cp:contentType/>
  <cp:contentStatus/>
</cp:coreProperties>
</file>